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drawings/drawing4.xml" ContentType="application/vnd.openxmlformats-officedocument.drawingml.chartshapes+xml"/>
  <Override PartName="/xl/charts/chart4.xml" ContentType="application/vnd.openxmlformats-officedocument.drawingml.chart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7.xml" ContentType="application/vnd.openxmlformats-officedocument.drawing+xml"/>
  <Override PartName="/xl/charts/chart11.xml" ContentType="application/vnd.openxmlformats-officedocument.drawingml.chart+xml"/>
  <Override PartName="/xl/drawings/drawing8.xml" ContentType="application/vnd.openxmlformats-officedocument.drawingml.chartshapes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9.xml" ContentType="application/vnd.openxmlformats-officedocument.drawingml.chartshapes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10.xml" ContentType="application/vnd.openxmlformats-officedocument.drawingml.chartshapes+xml"/>
  <Override PartName="/xl/charts/chart16.xml" ContentType="application/vnd.openxmlformats-officedocument.drawingml.chart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drawings/drawing13.xml" ContentType="application/vnd.openxmlformats-officedocument.drawingml.chartshapes+xml"/>
  <Override PartName="/xl/charts/chart19.xml" ContentType="application/vnd.openxmlformats-officedocument.drawingml.chart+xml"/>
  <Override PartName="/xl/drawings/drawing14.xml" ContentType="application/vnd.openxmlformats-officedocument.drawingml.chartshapes+xml"/>
  <Override PartName="/xl/charts/chart20.xml" ContentType="application/vnd.openxmlformats-officedocument.drawingml.chart+xml"/>
  <Override PartName="/xl/drawings/drawing15.xml" ContentType="application/vnd.openxmlformats-officedocument.drawingml.chartshapes+xml"/>
  <Override PartName="/xl/drawings/drawing16.xml" ContentType="application/vnd.openxmlformats-officedocument.drawing+xml"/>
  <Override PartName="/xl/charts/chart21.xml" ContentType="application/vnd.openxmlformats-officedocument.drawingml.chart+xml"/>
  <Override PartName="/xl/drawings/drawing17.xml" ContentType="application/vnd.openxmlformats-officedocument.drawingml.chartshapes+xml"/>
  <Override PartName="/xl/charts/chart22.xml" ContentType="application/vnd.openxmlformats-officedocument.drawingml.chart+xml"/>
  <Override PartName="/xl/drawings/drawing18.xml" ContentType="application/vnd.openxmlformats-officedocument.drawingml.chartshapes+xml"/>
  <Override PartName="/xl/charts/chart23.xml" ContentType="application/vnd.openxmlformats-officedocument.drawingml.chart+xml"/>
  <Override PartName="/xl/drawings/drawing19.xml" ContentType="application/vnd.openxmlformats-officedocument.drawingml.chartshapes+xml"/>
  <Override PartName="/xl/charts/chart24.xml" ContentType="application/vnd.openxmlformats-officedocument.drawingml.chart+xml"/>
  <Override PartName="/xl/drawings/drawing20.xml" ContentType="application/vnd.openxmlformats-officedocument.drawingml.chartshapes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charts/chart25.xml" ContentType="application/vnd.openxmlformats-officedocument.drawingml.chart+xml"/>
  <Override PartName="/xl/drawings/drawing23.xml" ContentType="application/vnd.openxmlformats-officedocument.drawingml.chartshapes+xml"/>
  <Override PartName="/xl/charts/chart26.xml" ContentType="application/vnd.openxmlformats-officedocument.drawingml.chart+xml"/>
  <Override PartName="/xl/drawings/drawing24.xml" ContentType="application/vnd.openxmlformats-officedocument.drawingml.chartshapes+xml"/>
  <Override PartName="/xl/charts/chart27.xml" ContentType="application/vnd.openxmlformats-officedocument.drawingml.chart+xml"/>
  <Override PartName="/xl/drawings/drawing25.xml" ContentType="application/vnd.openxmlformats-officedocument.drawingml.chartshapes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0.xml" ContentType="application/vnd.openxmlformats-officedocument.drawingml.chart+xml"/>
  <Override PartName="/xl/drawings/drawing26.xml" ContentType="application/vnd.openxmlformats-officedocument.drawing+xml"/>
  <Override PartName="/xl/charts/chart31.xml" ContentType="application/vnd.openxmlformats-officedocument.drawingml.chart+xml"/>
  <Override PartName="/xl/drawings/drawing27.xml" ContentType="application/vnd.openxmlformats-officedocument.drawingml.chartshapes+xml"/>
  <Override PartName="/xl/charts/chart32.xml" ContentType="application/vnd.openxmlformats-officedocument.drawingml.chart+xml"/>
  <Override PartName="/xl/drawings/drawing28.xml" ContentType="application/vnd.openxmlformats-officedocument.drawingml.chartshapes+xml"/>
  <Override PartName="/xl/charts/chart33.xml" ContentType="application/vnd.openxmlformats-officedocument.drawingml.chart+xml"/>
  <Override PartName="/xl/drawings/drawing29.xml" ContentType="application/vnd.openxmlformats-officedocument.drawingml.chartshapes+xml"/>
  <Override PartName="/xl/charts/chart34.xml" ContentType="application/vnd.openxmlformats-officedocument.drawingml.chart+xml"/>
  <Override PartName="/xl/drawings/drawing30.xml" ContentType="application/vnd.openxmlformats-officedocument.drawingml.chartsha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0910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mariajosezunigabasualto/MJZ/BOQUERON/entregable-3.1/Sección_SS3_boqueron/Modelo_SS3_boqueron/Archivos_datos/DATOS/ECOCADIZ-RECLUTAS/"/>
    </mc:Choice>
  </mc:AlternateContent>
  <xr:revisionPtr revIDLastSave="0" documentId="13_ncr:1_{93CAEB38-4F01-8249-BC17-B2087DE6DA5A}" xr6:coauthVersionLast="47" xr6:coauthVersionMax="47" xr10:uidLastSave="{00000000-0000-0000-0000-000000000000}"/>
  <bookViews>
    <workbookView xWindow="16700" yWindow="1820" windowWidth="24000" windowHeight="16980" firstSheet="2" activeTab="2" xr2:uid="{00000000-000D-0000-FFFF-FFFF00000000}"/>
  </bookViews>
  <sheets>
    <sheet name="ECOCADIZ-RECLUTAS 1112_Maps" sheetId="10" r:id="rId1"/>
    <sheet name="ECOCADIZ-REC 1112_Estim-size" sheetId="11" r:id="rId2"/>
    <sheet name="ECOCADIZ-REC 1112_Estim-age" sheetId="12" r:id="rId3"/>
    <sheet name="ECOCADIZ-RECLUTAS 2014-10_Maps" sheetId="2" r:id="rId4"/>
    <sheet name="ECOCADIZ_REC 2014-10_Estim-size" sheetId="8" r:id="rId5"/>
    <sheet name="ECOCADIZ-REC 2014-10_Estim-age" sheetId="9" r:id="rId6"/>
    <sheet name="ECOCADIZ-RECLUTAS 2015-10_Maps" sheetId="1" r:id="rId7"/>
    <sheet name="ECOCADIZ-REC 2015-10_Estim-size" sheetId="3" r:id="rId8"/>
    <sheet name="ECOCADIZ-REC 2015-10_Estim-age" sheetId="4" r:id="rId9"/>
    <sheet name="ECOCADIZ-RECLUTAS 2016-10_Maps" sheetId="5" r:id="rId10"/>
    <sheet name="ECOCADIZ-REC 2016-10_Estim-size" sheetId="6" r:id="rId11"/>
    <sheet name="ECOCADIZ-REC 2016-10_Estim-age" sheetId="7" r:id="rId12"/>
  </sheets>
  <externalReferences>
    <externalReference r:id="rId13"/>
    <externalReference r:id="rId14"/>
  </externalReferences>
  <calcPr calcId="191029" iterateDelta="1E-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T40" i="11" l="1"/>
  <c r="S40" i="11"/>
  <c r="R40" i="11"/>
  <c r="Q40" i="11"/>
  <c r="P40" i="11"/>
  <c r="O40" i="11"/>
  <c r="U39" i="11"/>
  <c r="U38" i="11"/>
  <c r="U37" i="11"/>
  <c r="U36" i="11"/>
  <c r="U35" i="11"/>
  <c r="U34" i="11"/>
  <c r="U33" i="11"/>
  <c r="U32" i="11"/>
  <c r="U31" i="11"/>
  <c r="U30" i="11"/>
  <c r="U29" i="11"/>
  <c r="U28" i="11"/>
  <c r="U27" i="11"/>
  <c r="U26" i="11"/>
  <c r="U25" i="11"/>
  <c r="U24" i="11"/>
  <c r="U23" i="11"/>
  <c r="U22" i="11"/>
  <c r="U21" i="11"/>
  <c r="U20" i="11"/>
  <c r="U19" i="11"/>
  <c r="U18" i="11"/>
  <c r="U17" i="11"/>
  <c r="U16" i="11"/>
  <c r="U40" i="11" s="1"/>
  <c r="I40" i="11"/>
  <c r="I42" i="11" s="1"/>
  <c r="H40" i="11"/>
  <c r="H42" i="11" s="1"/>
  <c r="G40" i="11"/>
  <c r="G42" i="11" s="1"/>
  <c r="F40" i="11"/>
  <c r="F42" i="11" s="1"/>
  <c r="E40" i="11"/>
  <c r="E42" i="11" s="1"/>
  <c r="D40" i="11"/>
  <c r="D42" i="11" s="1"/>
  <c r="J39" i="11"/>
  <c r="J38" i="11"/>
  <c r="J37" i="11"/>
  <c r="J36" i="11"/>
  <c r="J35" i="11"/>
  <c r="J34" i="11"/>
  <c r="J33" i="11"/>
  <c r="J32" i="11"/>
  <c r="J31" i="11"/>
  <c r="J30" i="11"/>
  <c r="J29" i="11"/>
  <c r="J28" i="11"/>
  <c r="J27" i="11"/>
  <c r="J26" i="11"/>
  <c r="J25" i="11"/>
  <c r="J24" i="11"/>
  <c r="J23" i="11"/>
  <c r="J22" i="11"/>
  <c r="J21" i="11"/>
  <c r="J20" i="11"/>
  <c r="J19" i="11"/>
  <c r="J18" i="11"/>
  <c r="J17" i="11"/>
  <c r="J16" i="11"/>
  <c r="J40" i="8"/>
  <c r="M40" i="8" s="1"/>
  <c r="I40" i="8"/>
  <c r="L40" i="8" s="1"/>
  <c r="H40" i="8"/>
  <c r="K40" i="8" s="1"/>
  <c r="G40" i="8"/>
  <c r="G41" i="8" s="1"/>
  <c r="F40" i="8"/>
  <c r="F41" i="8" s="1"/>
  <c r="E40" i="8"/>
  <c r="E41" i="8" s="1"/>
  <c r="D40" i="8"/>
  <c r="D41" i="8" s="1"/>
  <c r="C40" i="8"/>
  <c r="C41" i="8" s="1"/>
  <c r="Z39" i="8"/>
  <c r="Y39" i="8"/>
  <c r="X39" i="8"/>
  <c r="W39" i="8"/>
  <c r="V39" i="8"/>
  <c r="U39" i="8"/>
  <c r="T39" i="8"/>
  <c r="S39" i="8"/>
  <c r="M39" i="8"/>
  <c r="L39" i="8"/>
  <c r="K39" i="8"/>
  <c r="M38" i="8"/>
  <c r="L38" i="8"/>
  <c r="K38" i="8"/>
  <c r="M37" i="8"/>
  <c r="L37" i="8"/>
  <c r="K37" i="8"/>
  <c r="M36" i="8"/>
  <c r="L36" i="8"/>
  <c r="K36" i="8"/>
  <c r="M35" i="8"/>
  <c r="L35" i="8"/>
  <c r="K35" i="8"/>
  <c r="M34" i="8"/>
  <c r="L34" i="8"/>
  <c r="K34" i="8"/>
  <c r="M33" i="8"/>
  <c r="L33" i="8"/>
  <c r="K33" i="8"/>
  <c r="M32" i="8"/>
  <c r="L32" i="8"/>
  <c r="K32" i="8"/>
  <c r="M31" i="8"/>
  <c r="L31" i="8"/>
  <c r="K31" i="8"/>
  <c r="M30" i="8"/>
  <c r="L30" i="8"/>
  <c r="K30" i="8"/>
  <c r="M29" i="8"/>
  <c r="L29" i="8"/>
  <c r="K29" i="8"/>
  <c r="M28" i="8"/>
  <c r="L28" i="8"/>
  <c r="K28" i="8"/>
  <c r="M27" i="8"/>
  <c r="L27" i="8"/>
  <c r="K27" i="8"/>
  <c r="M26" i="8"/>
  <c r="L26" i="8"/>
  <c r="K26" i="8"/>
  <c r="M25" i="8"/>
  <c r="L25" i="8"/>
  <c r="K25" i="8"/>
  <c r="M24" i="8"/>
  <c r="L24" i="8"/>
  <c r="K24" i="8"/>
  <c r="M23" i="8"/>
  <c r="L23" i="8"/>
  <c r="K23" i="8"/>
  <c r="M22" i="8"/>
  <c r="L22" i="8"/>
  <c r="K22" i="8"/>
  <c r="M21" i="8"/>
  <c r="L21" i="8"/>
  <c r="K21" i="8"/>
  <c r="M20" i="8"/>
  <c r="L20" i="8"/>
  <c r="K20" i="8"/>
  <c r="M19" i="8"/>
  <c r="L19" i="8"/>
  <c r="K19" i="8"/>
  <c r="M18" i="8"/>
  <c r="L18" i="8"/>
  <c r="K18" i="8"/>
  <c r="M17" i="8"/>
  <c r="L17" i="8"/>
  <c r="K17" i="8"/>
  <c r="M16" i="8"/>
  <c r="L16" i="8"/>
  <c r="K16" i="8"/>
  <c r="M15" i="8"/>
  <c r="L15" i="8"/>
  <c r="K15" i="8"/>
  <c r="J40" i="11" l="1"/>
  <c r="J42" i="11" s="1"/>
  <c r="D33" i="7"/>
  <c r="AJ41" i="6"/>
  <c r="AI41" i="6"/>
  <c r="AH41" i="6"/>
  <c r="AG41" i="6"/>
  <c r="AF41" i="6"/>
  <c r="AE41" i="6"/>
  <c r="AD41" i="6"/>
  <c r="AC41" i="6"/>
  <c r="AB41" i="6"/>
  <c r="AA41" i="6"/>
  <c r="Z41" i="6"/>
  <c r="Y41" i="6"/>
  <c r="O41" i="6"/>
  <c r="O42" i="6" s="1"/>
  <c r="N41" i="6"/>
  <c r="N42" i="6" s="1"/>
  <c r="M41" i="6"/>
  <c r="M42" i="6" s="1"/>
  <c r="L41" i="6"/>
  <c r="L42" i="6" s="1"/>
  <c r="K41" i="6"/>
  <c r="K42" i="6" s="1"/>
  <c r="J41" i="6"/>
  <c r="J42" i="6" s="1"/>
  <c r="I41" i="6"/>
  <c r="I42" i="6" s="1"/>
  <c r="H41" i="6"/>
  <c r="H42" i="6" s="1"/>
  <c r="G41" i="6"/>
  <c r="G42" i="6" s="1"/>
  <c r="F41" i="6"/>
  <c r="F42" i="6" s="1"/>
  <c r="E41" i="6"/>
  <c r="E42" i="6" s="1"/>
  <c r="D41" i="6"/>
  <c r="D42" i="6" s="1"/>
  <c r="AM40" i="6"/>
  <c r="AL40" i="6"/>
  <c r="AK40" i="6"/>
  <c r="T40" i="6"/>
  <c r="R40" i="6"/>
  <c r="U40" i="6" s="1"/>
  <c r="Q40" i="6"/>
  <c r="P40" i="6"/>
  <c r="S40" i="6" s="1"/>
  <c r="AM39" i="6"/>
  <c r="AL39" i="6"/>
  <c r="AK39" i="6"/>
  <c r="R39" i="6"/>
  <c r="U39" i="6" s="1"/>
  <c r="Q39" i="6"/>
  <c r="T39" i="6" s="1"/>
  <c r="P39" i="6"/>
  <c r="S39" i="6" s="1"/>
  <c r="AM38" i="6"/>
  <c r="AL38" i="6"/>
  <c r="AK38" i="6"/>
  <c r="R38" i="6"/>
  <c r="U38" i="6" s="1"/>
  <c r="Q38" i="6"/>
  <c r="T38" i="6" s="1"/>
  <c r="P38" i="6"/>
  <c r="S38" i="6" s="1"/>
  <c r="AM37" i="6"/>
  <c r="AL37" i="6"/>
  <c r="AK37" i="6"/>
  <c r="R37" i="6"/>
  <c r="U37" i="6" s="1"/>
  <c r="Q37" i="6"/>
  <c r="T37" i="6" s="1"/>
  <c r="P37" i="6"/>
  <c r="S37" i="6" s="1"/>
  <c r="AM36" i="6"/>
  <c r="AL36" i="6"/>
  <c r="AK36" i="6"/>
  <c r="R36" i="6"/>
  <c r="U36" i="6" s="1"/>
  <c r="Q36" i="6"/>
  <c r="T36" i="6" s="1"/>
  <c r="P36" i="6"/>
  <c r="S36" i="6" s="1"/>
  <c r="AM35" i="6"/>
  <c r="AL35" i="6"/>
  <c r="AK35" i="6"/>
  <c r="U35" i="6"/>
  <c r="R35" i="6"/>
  <c r="Q35" i="6"/>
  <c r="T35" i="6" s="1"/>
  <c r="P35" i="6"/>
  <c r="S35" i="6" s="1"/>
  <c r="AM34" i="6"/>
  <c r="AL34" i="6"/>
  <c r="AK34" i="6"/>
  <c r="R34" i="6"/>
  <c r="U34" i="6" s="1"/>
  <c r="Q34" i="6"/>
  <c r="T34" i="6" s="1"/>
  <c r="P34" i="6"/>
  <c r="S34" i="6" s="1"/>
  <c r="AM33" i="6"/>
  <c r="AL33" i="6"/>
  <c r="AK33" i="6"/>
  <c r="S33" i="6"/>
  <c r="R33" i="6"/>
  <c r="U33" i="6" s="1"/>
  <c r="Q33" i="6"/>
  <c r="T33" i="6" s="1"/>
  <c r="P33" i="6"/>
  <c r="AM32" i="6"/>
  <c r="AL32" i="6"/>
  <c r="AK32" i="6"/>
  <c r="T32" i="6"/>
  <c r="R32" i="6"/>
  <c r="U32" i="6" s="1"/>
  <c r="Q32" i="6"/>
  <c r="P32" i="6"/>
  <c r="S32" i="6" s="1"/>
  <c r="AM31" i="6"/>
  <c r="AL31" i="6"/>
  <c r="AK31" i="6"/>
  <c r="R31" i="6"/>
  <c r="U31" i="6" s="1"/>
  <c r="Q31" i="6"/>
  <c r="T31" i="6" s="1"/>
  <c r="P31" i="6"/>
  <c r="S31" i="6" s="1"/>
  <c r="AM30" i="6"/>
  <c r="AL30" i="6"/>
  <c r="AK30" i="6"/>
  <c r="R30" i="6"/>
  <c r="U30" i="6" s="1"/>
  <c r="Q30" i="6"/>
  <c r="T30" i="6" s="1"/>
  <c r="P30" i="6"/>
  <c r="S30" i="6" s="1"/>
  <c r="AM29" i="6"/>
  <c r="AL29" i="6"/>
  <c r="AK29" i="6"/>
  <c r="R29" i="6"/>
  <c r="U29" i="6" s="1"/>
  <c r="Q29" i="6"/>
  <c r="T29" i="6" s="1"/>
  <c r="P29" i="6"/>
  <c r="S29" i="6" s="1"/>
  <c r="AM28" i="6"/>
  <c r="AL28" i="6"/>
  <c r="AK28" i="6"/>
  <c r="R28" i="6"/>
  <c r="U28" i="6" s="1"/>
  <c r="Q28" i="6"/>
  <c r="T28" i="6" s="1"/>
  <c r="P28" i="6"/>
  <c r="S28" i="6" s="1"/>
  <c r="AM27" i="6"/>
  <c r="AL27" i="6"/>
  <c r="AK27" i="6"/>
  <c r="U27" i="6"/>
  <c r="R27" i="6"/>
  <c r="Q27" i="6"/>
  <c r="T27" i="6" s="1"/>
  <c r="P27" i="6"/>
  <c r="S27" i="6" s="1"/>
  <c r="AM26" i="6"/>
  <c r="AL26" i="6"/>
  <c r="AK26" i="6"/>
  <c r="R26" i="6"/>
  <c r="U26" i="6" s="1"/>
  <c r="Q26" i="6"/>
  <c r="T26" i="6" s="1"/>
  <c r="P26" i="6"/>
  <c r="S26" i="6" s="1"/>
  <c r="AM25" i="6"/>
  <c r="AL25" i="6"/>
  <c r="AK25" i="6"/>
  <c r="S25" i="6"/>
  <c r="R25" i="6"/>
  <c r="U25" i="6" s="1"/>
  <c r="Q25" i="6"/>
  <c r="T25" i="6" s="1"/>
  <c r="P25" i="6"/>
  <c r="AM24" i="6"/>
  <c r="AL24" i="6"/>
  <c r="AK24" i="6"/>
  <c r="T24" i="6"/>
  <c r="R24" i="6"/>
  <c r="U24" i="6" s="1"/>
  <c r="Q24" i="6"/>
  <c r="P24" i="6"/>
  <c r="S24" i="6" s="1"/>
  <c r="AM23" i="6"/>
  <c r="AL23" i="6"/>
  <c r="AK23" i="6"/>
  <c r="R23" i="6"/>
  <c r="U23" i="6" s="1"/>
  <c r="Q23" i="6"/>
  <c r="T23" i="6" s="1"/>
  <c r="P23" i="6"/>
  <c r="S23" i="6" s="1"/>
  <c r="AM22" i="6"/>
  <c r="AL22" i="6"/>
  <c r="AK22" i="6"/>
  <c r="R22" i="6"/>
  <c r="U22" i="6" s="1"/>
  <c r="Q22" i="6"/>
  <c r="T22" i="6" s="1"/>
  <c r="P22" i="6"/>
  <c r="S22" i="6" s="1"/>
  <c r="AM21" i="6"/>
  <c r="AL21" i="6"/>
  <c r="AK21" i="6"/>
  <c r="R21" i="6"/>
  <c r="U21" i="6" s="1"/>
  <c r="Q21" i="6"/>
  <c r="T21" i="6" s="1"/>
  <c r="P21" i="6"/>
  <c r="S21" i="6" s="1"/>
  <c r="AM20" i="6"/>
  <c r="AL20" i="6"/>
  <c r="AK20" i="6"/>
  <c r="R20" i="6"/>
  <c r="U20" i="6" s="1"/>
  <c r="Q20" i="6"/>
  <c r="T20" i="6" s="1"/>
  <c r="P20" i="6"/>
  <c r="S20" i="6" s="1"/>
  <c r="AM19" i="6"/>
  <c r="AL19" i="6"/>
  <c r="AK19" i="6"/>
  <c r="U19" i="6"/>
  <c r="R19" i="6"/>
  <c r="Q19" i="6"/>
  <c r="T19" i="6" s="1"/>
  <c r="P19" i="6"/>
  <c r="S19" i="6" s="1"/>
  <c r="AM18" i="6"/>
  <c r="AL18" i="6"/>
  <c r="AK18" i="6"/>
  <c r="R18" i="6"/>
  <c r="U18" i="6" s="1"/>
  <c r="Q18" i="6"/>
  <c r="T18" i="6" s="1"/>
  <c r="P18" i="6"/>
  <c r="S18" i="6" s="1"/>
  <c r="AM17" i="6"/>
  <c r="AL17" i="6"/>
  <c r="AK17" i="6"/>
  <c r="S17" i="6"/>
  <c r="R17" i="6"/>
  <c r="U17" i="6" s="1"/>
  <c r="Q17" i="6"/>
  <c r="T17" i="6" s="1"/>
  <c r="P17" i="6"/>
  <c r="AM16" i="6"/>
  <c r="AL16" i="6"/>
  <c r="AK16" i="6"/>
  <c r="T16" i="6"/>
  <c r="R16" i="6"/>
  <c r="U16" i="6" s="1"/>
  <c r="Q16" i="6"/>
  <c r="P16" i="6"/>
  <c r="S16" i="6" s="1"/>
  <c r="AM15" i="6"/>
  <c r="AM41" i="6" s="1"/>
  <c r="AL15" i="6"/>
  <c r="AK15" i="6"/>
  <c r="AK41" i="6" s="1"/>
  <c r="R15" i="6"/>
  <c r="Q15" i="6"/>
  <c r="P15" i="6"/>
  <c r="P41" i="6" s="1"/>
  <c r="AL41" i="6" l="1"/>
  <c r="Q41" i="6"/>
  <c r="R41" i="6"/>
  <c r="U15" i="6"/>
  <c r="U41" i="6"/>
  <c r="S15" i="6"/>
  <c r="S41" i="6" s="1"/>
  <c r="T15" i="6"/>
  <c r="T41" i="6" s="1"/>
</calcChain>
</file>

<file path=xl/sharedStrings.xml><?xml version="1.0" encoding="utf-8"?>
<sst xmlns="http://schemas.openxmlformats.org/spreadsheetml/2006/main" count="258" uniqueCount="55">
  <si>
    <r>
      <rPr>
        <b/>
        <i/>
        <sz val="11"/>
        <color theme="1"/>
        <rFont val="Calibri"/>
        <family val="2"/>
        <scheme val="minor"/>
      </rPr>
      <t>ECOCADIZ-RECLUTAS 2015-10</t>
    </r>
    <r>
      <rPr>
        <b/>
        <sz val="11"/>
        <color theme="1"/>
        <rFont val="Calibri"/>
        <family val="2"/>
        <scheme val="minor"/>
      </rPr>
      <t xml:space="preserve">. </t>
    </r>
    <r>
      <rPr>
        <b/>
        <i/>
        <sz val="11"/>
        <color theme="1"/>
        <rFont val="Calibri"/>
        <family val="2"/>
        <scheme val="minor"/>
      </rPr>
      <t>Engraulis encrasicolus</t>
    </r>
    <r>
      <rPr>
        <b/>
        <sz val="11"/>
        <color theme="1"/>
        <rFont val="Calibri"/>
        <family val="2"/>
        <scheme val="minor"/>
      </rPr>
      <t>. ABUNDANCE (in number and million fish)</t>
    </r>
  </si>
  <si>
    <t>Size class</t>
  </si>
  <si>
    <t>POL01</t>
  </si>
  <si>
    <t>POL02</t>
  </si>
  <si>
    <t>POL03</t>
  </si>
  <si>
    <t>POL04</t>
  </si>
  <si>
    <t>POL05</t>
  </si>
  <si>
    <t>POL06</t>
  </si>
  <si>
    <t>POL07</t>
  </si>
  <si>
    <t>POL08</t>
  </si>
  <si>
    <t>POL09</t>
  </si>
  <si>
    <t>POL10</t>
  </si>
  <si>
    <t>POL11</t>
  </si>
  <si>
    <t>n</t>
  </si>
  <si>
    <t>millions</t>
  </si>
  <si>
    <r>
      <rPr>
        <b/>
        <i/>
        <sz val="11"/>
        <color theme="1"/>
        <rFont val="Calibri"/>
        <family val="2"/>
        <scheme val="minor"/>
      </rPr>
      <t>ECOCADIZ-RECLUTAS 2015-10</t>
    </r>
    <r>
      <rPr>
        <b/>
        <sz val="11"/>
        <color theme="1"/>
        <rFont val="Calibri"/>
        <family val="2"/>
        <scheme val="minor"/>
      </rPr>
      <t xml:space="preserve">. </t>
    </r>
    <r>
      <rPr>
        <b/>
        <i/>
        <sz val="11"/>
        <color theme="1"/>
        <rFont val="Calibri"/>
        <family val="2"/>
        <scheme val="minor"/>
      </rPr>
      <t>Engraulis encrasicolus</t>
    </r>
    <r>
      <rPr>
        <b/>
        <sz val="11"/>
        <color theme="1"/>
        <rFont val="Calibri"/>
        <family val="2"/>
        <scheme val="minor"/>
      </rPr>
      <t>. BIOMASS (t)</t>
    </r>
  </si>
  <si>
    <t xml:space="preserve">PORTUGAL </t>
  </si>
  <si>
    <t xml:space="preserve">SPAIN </t>
  </si>
  <si>
    <t>TOTAL</t>
  </si>
  <si>
    <r>
      <t xml:space="preserve">TOTAL </t>
    </r>
    <r>
      <rPr>
        <b/>
        <i/>
        <sz val="11"/>
        <color theme="1"/>
        <rFont val="Calibri"/>
        <family val="2"/>
        <scheme val="minor"/>
      </rPr>
      <t>n</t>
    </r>
  </si>
  <si>
    <t>Millions</t>
  </si>
  <si>
    <t>PORTUGAL</t>
  </si>
  <si>
    <t>AGE</t>
  </si>
  <si>
    <r>
      <t>N x10</t>
    </r>
    <r>
      <rPr>
        <b/>
        <vertAlign val="superscript"/>
        <sz val="9"/>
        <color theme="1"/>
        <rFont val="Cambria"/>
        <family val="1"/>
        <scheme val="major"/>
      </rPr>
      <t>3</t>
    </r>
  </si>
  <si>
    <t>Mean Length (cm)</t>
  </si>
  <si>
    <t>Mean weight (g)</t>
  </si>
  <si>
    <t>SOP</t>
  </si>
  <si>
    <r>
      <t>N x10</t>
    </r>
    <r>
      <rPr>
        <b/>
        <vertAlign val="superscript"/>
        <sz val="9"/>
        <color theme="1"/>
        <rFont val="Calibri"/>
        <family val="2"/>
        <scheme val="minor"/>
      </rPr>
      <t>6</t>
    </r>
  </si>
  <si>
    <t>B (t)</t>
  </si>
  <si>
    <t>Est. Biomass</t>
  </si>
  <si>
    <t>SOP FACTOR</t>
  </si>
  <si>
    <t>SPAIN</t>
  </si>
  <si>
    <r>
      <rPr>
        <b/>
        <i/>
        <sz val="11"/>
        <color theme="1"/>
        <rFont val="Calibri"/>
        <family val="2"/>
        <scheme val="minor"/>
      </rPr>
      <t>ECOCADIZ-RECLUTAS 2016-10</t>
    </r>
    <r>
      <rPr>
        <b/>
        <sz val="11"/>
        <color theme="1"/>
        <rFont val="Calibri"/>
        <family val="2"/>
        <scheme val="minor"/>
      </rPr>
      <t xml:space="preserve">. </t>
    </r>
    <r>
      <rPr>
        <b/>
        <i/>
        <sz val="11"/>
        <color theme="1"/>
        <rFont val="Calibri"/>
        <family val="2"/>
        <scheme val="minor"/>
      </rPr>
      <t>Engraulis encrasicolus</t>
    </r>
    <r>
      <rPr>
        <b/>
        <sz val="11"/>
        <color theme="1"/>
        <rFont val="Calibri"/>
        <family val="2"/>
        <scheme val="minor"/>
      </rPr>
      <t>. ABUNDANCE (in numbers and million fish)</t>
    </r>
  </si>
  <si>
    <t>POL12</t>
  </si>
  <si>
    <r>
      <rPr>
        <b/>
        <i/>
        <sz val="11"/>
        <color theme="1"/>
        <rFont val="Calibri"/>
        <family val="2"/>
        <scheme val="minor"/>
      </rPr>
      <t>ECOCADIZ-RECLUTAS 2016-10</t>
    </r>
    <r>
      <rPr>
        <b/>
        <sz val="11"/>
        <color theme="1"/>
        <rFont val="Calibri"/>
        <family val="2"/>
        <scheme val="minor"/>
      </rPr>
      <t xml:space="preserve">. </t>
    </r>
    <r>
      <rPr>
        <b/>
        <i/>
        <sz val="11"/>
        <color theme="1"/>
        <rFont val="Calibri"/>
        <family val="2"/>
        <scheme val="minor"/>
      </rPr>
      <t>Engraulis encrasicolus</t>
    </r>
    <r>
      <rPr>
        <b/>
        <sz val="11"/>
        <color theme="1"/>
        <rFont val="Calibri"/>
        <family val="2"/>
        <scheme val="minor"/>
      </rPr>
      <t>. BIOMASS (t)</t>
    </r>
  </si>
  <si>
    <t>TOTAL9a S</t>
  </si>
  <si>
    <r>
      <rPr>
        <b/>
        <i/>
        <sz val="12"/>
        <color theme="1"/>
        <rFont val="Calibri"/>
        <family val="2"/>
        <scheme val="minor"/>
      </rPr>
      <t>ECOCADIZ-RECLUTAS 2014-10</t>
    </r>
    <r>
      <rPr>
        <b/>
        <sz val="12"/>
        <color theme="1"/>
        <rFont val="Calibri"/>
        <family val="2"/>
        <scheme val="minor"/>
      </rPr>
      <t xml:space="preserve">. </t>
    </r>
    <r>
      <rPr>
        <b/>
        <i/>
        <sz val="12"/>
        <color theme="1"/>
        <rFont val="Calibri"/>
        <family val="2"/>
        <scheme val="minor"/>
      </rPr>
      <t>Engraulis encrasicolus</t>
    </r>
    <r>
      <rPr>
        <b/>
        <sz val="12"/>
        <color theme="1"/>
        <rFont val="Calibri"/>
        <family val="2"/>
        <scheme val="minor"/>
      </rPr>
      <t>. ABUNDANCE (in number and million of fish).</t>
    </r>
  </si>
  <si>
    <r>
      <rPr>
        <b/>
        <i/>
        <sz val="12"/>
        <color theme="1"/>
        <rFont val="Calibri"/>
        <family val="2"/>
        <scheme val="minor"/>
      </rPr>
      <t>ECOCADIZ-RECLUTAS 2014-10</t>
    </r>
    <r>
      <rPr>
        <b/>
        <sz val="12"/>
        <color theme="1"/>
        <rFont val="Calibri"/>
        <family val="2"/>
        <scheme val="minor"/>
      </rPr>
      <t xml:space="preserve">. </t>
    </r>
    <r>
      <rPr>
        <b/>
        <i/>
        <sz val="12"/>
        <color theme="1"/>
        <rFont val="Calibri"/>
        <family val="2"/>
        <scheme val="minor"/>
      </rPr>
      <t>Engraulis encrasicolus</t>
    </r>
    <r>
      <rPr>
        <b/>
        <sz val="12"/>
        <color theme="1"/>
        <rFont val="Calibri"/>
        <family val="2"/>
        <scheme val="minor"/>
      </rPr>
      <t>. BIOMASS (t).</t>
    </r>
  </si>
  <si>
    <t xml:space="preserve">TOTAL </t>
  </si>
  <si>
    <r>
      <t>TOTAL</t>
    </r>
    <r>
      <rPr>
        <b/>
        <i/>
        <sz val="11"/>
        <color theme="1"/>
        <rFont val="Calibri"/>
        <family val="2"/>
        <scheme val="minor"/>
      </rPr>
      <t xml:space="preserve"> n</t>
    </r>
  </si>
  <si>
    <t>TOTAL 9a S</t>
  </si>
  <si>
    <r>
      <t>ABUNDANCIA TOTAL ANE (</t>
    </r>
    <r>
      <rPr>
        <b/>
        <i/>
        <sz val="12"/>
        <rFont val="Arial"/>
        <family val="2"/>
      </rPr>
      <t>Engraulis encrasicolus</t>
    </r>
    <r>
      <rPr>
        <b/>
        <sz val="12"/>
        <rFont val="Arial"/>
        <family val="2"/>
      </rPr>
      <t>) ECOCADIZ RECLUTAS 2012</t>
    </r>
  </si>
  <si>
    <t>I. Cristina-</t>
  </si>
  <si>
    <t>Matalascañas (costa)</t>
  </si>
  <si>
    <t>Chipiona (costa)</t>
  </si>
  <si>
    <t>Chipiona (fondo)</t>
  </si>
  <si>
    <t>Rota-Trafalgar</t>
  </si>
  <si>
    <t>Pta. Umbría (costa)</t>
  </si>
  <si>
    <t>Matalascañas (fondo)</t>
  </si>
  <si>
    <t>Clase de talla (cm)</t>
  </si>
  <si>
    <t>Total</t>
  </si>
  <si>
    <t>Millones</t>
  </si>
  <si>
    <t>TOTAL n</t>
  </si>
  <si>
    <t>TOTAL millones</t>
  </si>
  <si>
    <r>
      <t>BIOMASA TOTAL ANE (</t>
    </r>
    <r>
      <rPr>
        <b/>
        <i/>
        <sz val="12"/>
        <rFont val="Arial"/>
        <family val="2"/>
      </rPr>
      <t>Engraulis encrasicolus</t>
    </r>
    <r>
      <rPr>
        <b/>
        <sz val="12"/>
        <rFont val="Arial"/>
        <family val="2"/>
      </rPr>
      <t>) ECOCADIZ RECLUTAS 2012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</si>
</sst>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"/>
    <numFmt numFmtId="165" formatCode="0.0"/>
    <numFmt numFmtId="166" formatCode="0.00000000"/>
  </numFmts>
  <fonts count="1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vertAlign val="superscript"/>
      <sz val="9"/>
      <color theme="1"/>
      <name val="Cambria"/>
      <family val="1"/>
      <scheme val="major"/>
    </font>
    <font>
      <b/>
      <vertAlign val="superscript"/>
      <sz val="9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2"/>
      <name val="Arial"/>
      <family val="2"/>
    </font>
    <font>
      <b/>
      <i/>
      <sz val="12"/>
      <name val="Arial"/>
      <family val="2"/>
    </font>
    <font>
      <b/>
      <sz val="8"/>
      <name val="Arial"/>
      <family val="2"/>
    </font>
    <font>
      <b/>
      <sz val="10"/>
      <name val="Arial"/>
      <family val="2"/>
    </font>
    <font>
      <sz val="8"/>
      <name val="Arial"/>
      <family val="2"/>
    </font>
    <font>
      <sz val="10"/>
      <name val="Arial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61">
    <xf numFmtId="0" fontId="0" fillId="0" borderId="0" xfId="0"/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1" fillId="0" borderId="1" xfId="0" applyFont="1" applyBorder="1"/>
    <xf numFmtId="1" fontId="1" fillId="0" borderId="1" xfId="0" applyNumberFormat="1" applyFont="1" applyBorder="1"/>
    <xf numFmtId="164" fontId="0" fillId="0" borderId="1" xfId="0" applyNumberFormat="1" applyBorder="1"/>
    <xf numFmtId="164" fontId="1" fillId="0" borderId="1" xfId="0" applyNumberFormat="1" applyFont="1" applyBorder="1"/>
    <xf numFmtId="165" fontId="1" fillId="0" borderId="1" xfId="0" applyNumberFormat="1" applyFont="1" applyBorder="1"/>
    <xf numFmtId="0" fontId="3" fillId="0" borderId="0" xfId="0" applyFont="1" applyAlignment="1">
      <alignment horizontal="center" vertical="center"/>
    </xf>
    <xf numFmtId="164" fontId="0" fillId="0" borderId="0" xfId="0" applyNumberFormat="1"/>
    <xf numFmtId="2" fontId="0" fillId="0" borderId="0" xfId="0" applyNumberFormat="1"/>
    <xf numFmtId="166" fontId="0" fillId="0" borderId="0" xfId="0" applyNumberFormat="1"/>
    <xf numFmtId="0" fontId="0" fillId="0" borderId="1" xfId="0" applyBorder="1" applyAlignment="1">
      <alignment vertical="center"/>
    </xf>
    <xf numFmtId="1" fontId="1" fillId="0" borderId="1" xfId="0" applyNumberFormat="1" applyFont="1" applyBorder="1" applyAlignment="1">
      <alignment vertical="center"/>
    </xf>
    <xf numFmtId="1" fontId="0" fillId="0" borderId="1" xfId="0" applyNumberFormat="1" applyBorder="1"/>
    <xf numFmtId="164" fontId="1" fillId="0" borderId="1" xfId="0" applyNumberFormat="1" applyFont="1" applyBorder="1" applyAlignment="1">
      <alignment vertical="center"/>
    </xf>
    <xf numFmtId="2" fontId="1" fillId="0" borderId="1" xfId="0" applyNumberFormat="1" applyFont="1" applyBorder="1" applyAlignment="1">
      <alignment vertical="center"/>
    </xf>
    <xf numFmtId="165" fontId="1" fillId="0" borderId="1" xfId="0" applyNumberFormat="1" applyFont="1" applyBorder="1" applyAlignment="1">
      <alignment vertical="center"/>
    </xf>
    <xf numFmtId="164" fontId="0" fillId="0" borderId="1" xfId="0" applyNumberFormat="1" applyBorder="1" applyAlignment="1">
      <alignment vertical="center"/>
    </xf>
    <xf numFmtId="1" fontId="0" fillId="0" borderId="1" xfId="0" applyNumberFormat="1" applyBorder="1" applyAlignment="1">
      <alignment vertical="center"/>
    </xf>
    <xf numFmtId="1" fontId="0" fillId="0" borderId="0" xfId="0" applyNumberFormat="1"/>
    <xf numFmtId="0" fontId="6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wrapText="1"/>
    </xf>
    <xf numFmtId="0" fontId="1" fillId="0" borderId="0" xfId="0" applyFont="1"/>
    <xf numFmtId="1" fontId="1" fillId="0" borderId="0" xfId="0" applyNumberFormat="1" applyFont="1"/>
    <xf numFmtId="1" fontId="1" fillId="0" borderId="1" xfId="0" applyNumberFormat="1" applyFont="1" applyBorder="1" applyAlignment="1">
      <alignment wrapText="1"/>
    </xf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0" xfId="0" applyFont="1" applyAlignment="1">
      <alignment horizontal="center"/>
    </xf>
    <xf numFmtId="0" fontId="13" fillId="0" borderId="0" xfId="0" applyFont="1"/>
    <xf numFmtId="1" fontId="11" fillId="0" borderId="0" xfId="0" applyNumberFormat="1" applyFont="1"/>
    <xf numFmtId="164" fontId="11" fillId="0" borderId="0" xfId="0" applyNumberFormat="1" applyFont="1"/>
    <xf numFmtId="0" fontId="8" fillId="0" borderId="0" xfId="0" applyFont="1" applyAlignment="1">
      <alignment horizontal="center"/>
    </xf>
    <xf numFmtId="0" fontId="6" fillId="0" borderId="1" xfId="0" applyFont="1" applyBorder="1" applyAlignment="1">
      <alignment horizontal="center"/>
    </xf>
    <xf numFmtId="0" fontId="1" fillId="0" borderId="5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1" fontId="1" fillId="0" borderId="5" xfId="0" applyNumberFormat="1" applyFont="1" applyBorder="1" applyAlignment="1">
      <alignment horizontal="center" vertical="center" wrapText="1"/>
    </xf>
    <xf numFmtId="1" fontId="1" fillId="0" borderId="6" xfId="0" applyNumberFormat="1" applyFont="1" applyBorder="1" applyAlignment="1">
      <alignment horizontal="center" vertical="center" wrapText="1"/>
    </xf>
    <xf numFmtId="1" fontId="1" fillId="0" borderId="2" xfId="0" applyNumberFormat="1" applyFont="1" applyBorder="1" applyAlignment="1">
      <alignment horizontal="center"/>
    </xf>
    <xf numFmtId="1" fontId="1" fillId="0" borderId="3" xfId="0" applyNumberFormat="1" applyFont="1" applyBorder="1" applyAlignment="1">
      <alignment horizontal="center"/>
    </xf>
    <xf numFmtId="1" fontId="1" fillId="0" borderId="4" xfId="0" applyNumberFormat="1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 vertical="center"/>
    </xf>
    <xf numFmtId="1" fontId="1" fillId="0" borderId="1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008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2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1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.xml"/></Relationships>
</file>

<file path=xl/charts/_rels/chart1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.xml"/></Relationships>
</file>

<file path=xl/charts/_rels/chart2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.xml"/></Relationships>
</file>

<file path=xl/charts/_rels/chart2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7.xml"/></Relationships>
</file>

<file path=xl/charts/_rels/chart2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8.xml"/></Relationships>
</file>

<file path=xl/charts/_rels/chart2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9.xml"/></Relationships>
</file>

<file path=xl/charts/_rels/chart2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0.xml"/></Relationships>
</file>

<file path=xl/charts/_rels/chart2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3.xml"/></Relationships>
</file>

<file path=xl/charts/_rels/chart2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4.xml"/></Relationships>
</file>

<file path=xl/charts/_rels/chart2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5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.xml"/></Relationships>
</file>

<file path=xl/charts/_rels/chart3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7.xml"/></Relationships>
</file>

<file path=xl/charts/_rels/chart3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8.xml"/></Relationships>
</file>

<file path=xl/charts/_rels/chart3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9.xml"/></Relationships>
</file>

<file path=xl/charts/_rels/chart3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s-ES" sz="1400" i="0"/>
              <a:t>9a South (ES)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'ECOCADIZ-REC 1112_Estim-size'!$K$15</c:f>
              <c:strCache>
                <c:ptCount val="1"/>
                <c:pt idx="0">
                  <c:v>TOTAL millones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1112_Estim-size'!$C$16:$C$39</c:f>
              <c:numCache>
                <c:formatCode>General</c:formatCode>
                <c:ptCount val="24"/>
                <c:pt idx="0">
                  <c:v>4</c:v>
                </c:pt>
                <c:pt idx="1">
                  <c:v>4.5</c:v>
                </c:pt>
                <c:pt idx="2">
                  <c:v>5</c:v>
                </c:pt>
                <c:pt idx="3">
                  <c:v>5.5</c:v>
                </c:pt>
                <c:pt idx="4">
                  <c:v>6</c:v>
                </c:pt>
                <c:pt idx="5">
                  <c:v>6.5</c:v>
                </c:pt>
                <c:pt idx="6">
                  <c:v>7</c:v>
                </c:pt>
                <c:pt idx="7">
                  <c:v>7.5</c:v>
                </c:pt>
                <c:pt idx="8">
                  <c:v>8</c:v>
                </c:pt>
                <c:pt idx="9">
                  <c:v>8.5</c:v>
                </c:pt>
                <c:pt idx="10">
                  <c:v>9</c:v>
                </c:pt>
                <c:pt idx="11">
                  <c:v>9.5</c:v>
                </c:pt>
                <c:pt idx="12">
                  <c:v>10</c:v>
                </c:pt>
                <c:pt idx="13">
                  <c:v>10.5</c:v>
                </c:pt>
                <c:pt idx="14">
                  <c:v>11</c:v>
                </c:pt>
                <c:pt idx="15">
                  <c:v>11.5</c:v>
                </c:pt>
                <c:pt idx="16">
                  <c:v>12</c:v>
                </c:pt>
                <c:pt idx="17">
                  <c:v>12.5</c:v>
                </c:pt>
                <c:pt idx="18">
                  <c:v>13</c:v>
                </c:pt>
                <c:pt idx="19">
                  <c:v>13.5</c:v>
                </c:pt>
                <c:pt idx="20">
                  <c:v>14</c:v>
                </c:pt>
                <c:pt idx="21">
                  <c:v>14.5</c:v>
                </c:pt>
                <c:pt idx="22">
                  <c:v>15</c:v>
                </c:pt>
                <c:pt idx="23">
                  <c:v>15.5</c:v>
                </c:pt>
              </c:numCache>
            </c:numRef>
          </c:cat>
          <c:val>
            <c:numRef>
              <c:f>'ECOCADIZ-REC 1112_Estim-size'!$K$16:$K$39</c:f>
              <c:numCache>
                <c:formatCode>0</c:formatCode>
                <c:ptCount val="24"/>
                <c:pt idx="0" formatCode="General">
                  <c:v>0</c:v>
                </c:pt>
                <c:pt idx="1">
                  <c:v>7.1568930000000002</c:v>
                </c:pt>
                <c:pt idx="2">
                  <c:v>14.313786</c:v>
                </c:pt>
                <c:pt idx="3">
                  <c:v>21.470679000000001</c:v>
                </c:pt>
                <c:pt idx="4">
                  <c:v>68.888802999999996</c:v>
                </c:pt>
                <c:pt idx="5">
                  <c:v>62.116337999999999</c:v>
                </c:pt>
                <c:pt idx="6">
                  <c:v>150.30705399999999</c:v>
                </c:pt>
                <c:pt idx="7">
                  <c:v>245.61401499999999</c:v>
                </c:pt>
                <c:pt idx="8">
                  <c:v>171.35686800000002</c:v>
                </c:pt>
                <c:pt idx="9">
                  <c:v>163.90052399999999</c:v>
                </c:pt>
                <c:pt idx="10">
                  <c:v>197.25578700000003</c:v>
                </c:pt>
                <c:pt idx="11">
                  <c:v>369.64272</c:v>
                </c:pt>
                <c:pt idx="12">
                  <c:v>478.842918</c:v>
                </c:pt>
                <c:pt idx="13">
                  <c:v>353.05192099999999</c:v>
                </c:pt>
                <c:pt idx="14">
                  <c:v>155.12631099999999</c:v>
                </c:pt>
                <c:pt idx="15">
                  <c:v>55.725161</c:v>
                </c:pt>
                <c:pt idx="16">
                  <c:v>35.056281999999996</c:v>
                </c:pt>
                <c:pt idx="17">
                  <c:v>33.839720999999997</c:v>
                </c:pt>
                <c:pt idx="18">
                  <c:v>19.151032999999998</c:v>
                </c:pt>
                <c:pt idx="19">
                  <c:v>22.772076999999999</c:v>
                </c:pt>
                <c:pt idx="20">
                  <c:v>22.571005</c:v>
                </c:pt>
                <c:pt idx="21">
                  <c:v>0.201072</c:v>
                </c:pt>
                <c:pt idx="22">
                  <c:v>0.18495700000000001</c:v>
                </c:pt>
                <c:pt idx="23">
                  <c:v>0.12220399999999999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0FD-7047-9B7F-D9D8D223A3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131173376"/>
        <c:axId val="131191936"/>
      </c:barChart>
      <c:catAx>
        <c:axId val="1311733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s-ES" sz="1100" b="1" i="0" u="none" strike="noStrike" baseline="0"/>
                  <a:t>Size class </a:t>
                </a:r>
                <a:r>
                  <a:rPr lang="es-ES" sz="1100"/>
                  <a:t>(cm)</a:t>
                </a:r>
              </a:p>
            </c:rich>
          </c:tx>
          <c:overlay val="0"/>
        </c:title>
        <c:numFmt formatCode="General" sourceLinked="0"/>
        <c:majorTickMark val="out"/>
        <c:minorTickMark val="none"/>
        <c:tickLblPos val="nextTo"/>
        <c:txPr>
          <a:bodyPr rot="0"/>
          <a:lstStyle/>
          <a:p>
            <a:pPr>
              <a:defRPr/>
            </a:pPr>
            <a:endParaRPr lang="es-CL"/>
          </a:p>
        </c:txPr>
        <c:crossAx val="131191936"/>
        <c:crosses val="autoZero"/>
        <c:auto val="1"/>
        <c:lblAlgn val="ctr"/>
        <c:lblOffset val="100"/>
        <c:noMultiLvlLbl val="0"/>
      </c:catAx>
      <c:valAx>
        <c:axId val="131191936"/>
        <c:scaling>
          <c:orientation val="minMax"/>
          <c:max val="500"/>
          <c:min val="0"/>
        </c:scaling>
        <c:delete val="0"/>
        <c:axPos val="l"/>
        <c:majorGridlines>
          <c:spPr>
            <a:ln>
              <a:solidFill>
                <a:sysClr val="windowText" lastClr="00000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100"/>
                </a:pPr>
                <a:r>
                  <a:rPr lang="es-ES" sz="1100" b="1" i="0" baseline="0"/>
                  <a:t>Number of fish (millions)</a:t>
                </a:r>
                <a:endParaRPr lang="es-ES" sz="1100"/>
              </a:p>
            </c:rich>
          </c:tx>
          <c:overlay val="0"/>
        </c:title>
        <c:numFmt formatCode="General" sourceLinked="1"/>
        <c:majorTickMark val="out"/>
        <c:minorTickMark val="out"/>
        <c:tickLblPos val="nextTo"/>
        <c:crossAx val="131173376"/>
        <c:crosses val="autoZero"/>
        <c:crossBetween val="between"/>
        <c:majorUnit val="100"/>
        <c:minorUnit val="2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33" l="0.70000000000000062" r="0.70000000000000062" t="0.75000000000000333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TOTAL BIOMASS</a:t>
            </a:r>
          </a:p>
        </c:rich>
      </c:tx>
      <c:layout>
        <c:manualLayout>
          <c:xMode val="edge"/>
          <c:yMode val="edge"/>
          <c:x val="0.35792827367167579"/>
          <c:y val="9.7560855434587326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5481187362287691"/>
          <c:y val="0.23344947735191726"/>
          <c:w val="0.81380836269323165"/>
          <c:h val="0.52961672473867549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invertIfNegative val="0"/>
          <c:cat>
            <c:numRef>
              <c:f>'[1]Tablas WD'!$R$5:$R$29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WD'!$Z$5:$Z$29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8.9130000000000003</c:v>
                </c:pt>
                <c:pt idx="5">
                  <c:v>153.77199999999999</c:v>
                </c:pt>
                <c:pt idx="6">
                  <c:v>660.78399999999999</c:v>
                </c:pt>
                <c:pt idx="7">
                  <c:v>937.61699999999996</c:v>
                </c:pt>
                <c:pt idx="8">
                  <c:v>1126.9269999999999</c:v>
                </c:pt>
                <c:pt idx="9">
                  <c:v>942.71699999999998</c:v>
                </c:pt>
                <c:pt idx="10">
                  <c:v>688.31399999999996</c:v>
                </c:pt>
                <c:pt idx="11">
                  <c:v>281.00099999999998</c:v>
                </c:pt>
                <c:pt idx="12">
                  <c:v>303.66899999999998</c:v>
                </c:pt>
                <c:pt idx="13">
                  <c:v>313.98599999999999</c:v>
                </c:pt>
                <c:pt idx="14">
                  <c:v>284.44100000000003</c:v>
                </c:pt>
                <c:pt idx="15">
                  <c:v>282.358</c:v>
                </c:pt>
                <c:pt idx="16">
                  <c:v>596.04299999999989</c:v>
                </c:pt>
                <c:pt idx="17">
                  <c:v>596.66000000000008</c:v>
                </c:pt>
                <c:pt idx="18">
                  <c:v>456.41699999999997</c:v>
                </c:pt>
                <c:pt idx="19">
                  <c:v>294.27</c:v>
                </c:pt>
                <c:pt idx="20">
                  <c:v>185.274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E03-9E48-AFB3-BD94E03BC5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49796608"/>
        <c:axId val="49798528"/>
      </c:barChart>
      <c:catAx>
        <c:axId val="4979660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05"/>
              <c:y val="0.87108013937282225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9798528"/>
        <c:crosses val="autoZero"/>
        <c:auto val="1"/>
        <c:lblAlgn val="ctr"/>
        <c:lblOffset val="100"/>
        <c:tickLblSkip val="2"/>
        <c:noMultiLvlLbl val="0"/>
      </c:catAx>
      <c:valAx>
        <c:axId val="49798528"/>
        <c:scaling>
          <c:orientation val="minMax"/>
        </c:scaling>
        <c:delete val="0"/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</a:t>
                </a:r>
                <a:r>
                  <a:rPr lang="es-ES" baseline="0"/>
                  <a:t> (t</a:t>
                </a:r>
                <a:r>
                  <a:rPr lang="es-ES"/>
                  <a:t>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9796608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1" l="0.75000000000000266" r="0.75000000000000266" t="1" header="0" footer="0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 TOTAL ABUNDANCE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2014-10_Estim-age'!$H$38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2014-10_Estim-age'!$C$39:$C$42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2014-10_Estim-age'!$H$39:$H$42</c:f>
              <c:numCache>
                <c:formatCode>0.000</c:formatCode>
                <c:ptCount val="4"/>
                <c:pt idx="0">
                  <c:v>813.90335376316057</c:v>
                </c:pt>
                <c:pt idx="1">
                  <c:v>151.39826553165594</c:v>
                </c:pt>
                <c:pt idx="2">
                  <c:v>20.862777705183703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2F-C141-B134-2F147719F3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49739648"/>
        <c:axId val="49893376"/>
      </c:barChart>
      <c:catAx>
        <c:axId val="4973964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893376"/>
        <c:crosses val="autoZero"/>
        <c:auto val="1"/>
        <c:lblAlgn val="ctr"/>
        <c:lblOffset val="100"/>
        <c:noMultiLvlLbl val="0"/>
      </c:catAx>
      <c:valAx>
        <c:axId val="49893376"/>
        <c:scaling>
          <c:orientation val="minMax"/>
          <c:max val="100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Number</a:t>
                </a:r>
                <a:r>
                  <a:rPr lang="es-ES"/>
                  <a:t> of</a:t>
                </a:r>
                <a:r>
                  <a:rPr lang="es-ES" baseline="0"/>
                  <a:t> fish (millions)</a:t>
                </a:r>
                <a:endParaRPr lang="es-ES"/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crossAx val="49739648"/>
        <c:crosses val="autoZero"/>
        <c:crossBetween val="between"/>
        <c:majorUnit val="100"/>
        <c:minorUnit val="5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1" l="0.70000000000000062" r="0.70000000000000062" t="0.750000000000001" header="0.30000000000000032" footer="0.30000000000000032"/>
    <c:pageSetup/>
  </c:printSettings>
  <c:userShapes r:id="rId1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 TOTAL BIOMASS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2014-10_Estim-age'!$I$38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2014-10_Estim-age'!$C$39:$C$42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2014-10_Estim-age'!$I$39:$I$42</c:f>
              <c:numCache>
                <c:formatCode>0.000</c:formatCode>
                <c:ptCount val="4"/>
                <c:pt idx="0">
                  <c:v>5131.369819160941</c:v>
                </c:pt>
                <c:pt idx="1">
                  <c:v>2523.301629199289</c:v>
                </c:pt>
                <c:pt idx="2">
                  <c:v>458.52349272906423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E1-5C47-92E6-D6B1872677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49900928"/>
        <c:axId val="49980928"/>
      </c:barChart>
      <c:catAx>
        <c:axId val="4990092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49980928"/>
        <c:crosses val="autoZero"/>
        <c:auto val="1"/>
        <c:lblAlgn val="ctr"/>
        <c:lblOffset val="100"/>
        <c:noMultiLvlLbl val="0"/>
      </c:catAx>
      <c:valAx>
        <c:axId val="49980928"/>
        <c:scaling>
          <c:orientation val="minMax"/>
          <c:max val="600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Fish biomass</a:t>
                </a:r>
                <a:r>
                  <a:rPr lang="es-ES" baseline="0"/>
                  <a:t> (t)</a:t>
                </a:r>
                <a:endParaRPr lang="es-ES"/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crossAx val="49900928"/>
        <c:crosses val="autoZero"/>
        <c:crossBetween val="between"/>
        <c:majorUnit val="1000"/>
        <c:minorUnit val="50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</a:t>
            </a:r>
            <a:r>
              <a:rPr lang="en-US" sz="1400" i="0" baseline="0"/>
              <a:t> (ES)</a:t>
            </a:r>
            <a:endParaRPr lang="en-US" sz="1400" i="0"/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2014-10_Estim-age'!$H$26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2014-10_Estim-age'!$C$27:$C$30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2014-10_Estim-age'!$H$27:$H$30</c:f>
              <c:numCache>
                <c:formatCode>0.000</c:formatCode>
                <c:ptCount val="4"/>
                <c:pt idx="0">
                  <c:v>811.24915109378685</c:v>
                </c:pt>
                <c:pt idx="1">
                  <c:v>63.804103562057406</c:v>
                </c:pt>
                <c:pt idx="2">
                  <c:v>0.26863534415584417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242-9048-B9C2-9E4A043E75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0001024"/>
        <c:axId val="50002944"/>
      </c:barChart>
      <c:catAx>
        <c:axId val="5000102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02944"/>
        <c:crosses val="autoZero"/>
        <c:auto val="1"/>
        <c:lblAlgn val="ctr"/>
        <c:lblOffset val="100"/>
        <c:noMultiLvlLbl val="0"/>
      </c:catAx>
      <c:valAx>
        <c:axId val="50002944"/>
        <c:scaling>
          <c:orientation val="minMax"/>
          <c:max val="100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Number</a:t>
                </a:r>
                <a:r>
                  <a:rPr lang="es-ES"/>
                  <a:t> of</a:t>
                </a:r>
                <a:r>
                  <a:rPr lang="es-ES" baseline="0"/>
                  <a:t> fish (millions)</a:t>
                </a:r>
                <a:endParaRPr lang="es-ES"/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crossAx val="50001024"/>
        <c:crosses val="autoZero"/>
        <c:crossBetween val="between"/>
        <c:majorUnit val="100"/>
        <c:minorUnit val="5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144" l="0.70000000000000062" r="0.70000000000000062" t="0.75000000000000144" header="0.30000000000000032" footer="0.30000000000000032"/>
    <c:pageSetup/>
  </c:printSettings>
  <c:userShapes r:id="rId1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 (ES)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2014-10_Estim-age'!$I$26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2014-10_Estim-age'!$C$27:$C$30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2014-10_Estim-age'!$I$27:$I$30</c:f>
              <c:numCache>
                <c:formatCode>0.000</c:formatCode>
                <c:ptCount val="4"/>
                <c:pt idx="0">
                  <c:v>5106.7018089999801</c:v>
                </c:pt>
                <c:pt idx="1">
                  <c:v>833.24583177205193</c:v>
                </c:pt>
                <c:pt idx="2">
                  <c:v>4.8997679657032567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2B-F248-B172-06A6F443C5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49842816"/>
        <c:axId val="50012928"/>
      </c:barChart>
      <c:catAx>
        <c:axId val="4984281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12928"/>
        <c:crosses val="autoZero"/>
        <c:auto val="1"/>
        <c:lblAlgn val="ctr"/>
        <c:lblOffset val="100"/>
        <c:noMultiLvlLbl val="0"/>
      </c:catAx>
      <c:valAx>
        <c:axId val="50012928"/>
        <c:scaling>
          <c:orientation val="minMax"/>
          <c:max val="600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Fish biomass</a:t>
                </a:r>
                <a:r>
                  <a:rPr lang="es-ES" baseline="0"/>
                  <a:t> (t)</a:t>
                </a:r>
                <a:endParaRPr lang="es-ES"/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crossAx val="49842816"/>
        <c:crosses val="autoZero"/>
        <c:crossBetween val="between"/>
        <c:majorUnit val="1000"/>
        <c:minorUnit val="50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167" l="0.70000000000000062" r="0.70000000000000062" t="0.7500000000000016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</a:t>
            </a:r>
            <a:r>
              <a:rPr lang="en-US" sz="1400" i="0" baseline="0"/>
              <a:t> (PT)</a:t>
            </a:r>
            <a:endParaRPr lang="en-US" sz="1400" i="0"/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2014-10_Estim-age'!$H$14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2014-10_Estim-age'!$C$15:$C$18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2014-10_Estim-age'!$H$15:$H$18</c:f>
              <c:numCache>
                <c:formatCode>0.000</c:formatCode>
                <c:ptCount val="4"/>
                <c:pt idx="0">
                  <c:v>2.6542026693736358</c:v>
                </c:pt>
                <c:pt idx="1">
                  <c:v>87.594161969598517</c:v>
                </c:pt>
                <c:pt idx="2">
                  <c:v>20.594142361027867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1B8-1C4C-A476-A80BB499E1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0028928"/>
        <c:axId val="50030848"/>
      </c:barChart>
      <c:catAx>
        <c:axId val="5002892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030848"/>
        <c:crosses val="autoZero"/>
        <c:auto val="1"/>
        <c:lblAlgn val="ctr"/>
        <c:lblOffset val="100"/>
        <c:noMultiLvlLbl val="0"/>
      </c:catAx>
      <c:valAx>
        <c:axId val="50030848"/>
        <c:scaling>
          <c:orientation val="minMax"/>
          <c:max val="100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Number</a:t>
                </a:r>
                <a:r>
                  <a:rPr lang="es-ES"/>
                  <a:t> of</a:t>
                </a:r>
                <a:r>
                  <a:rPr lang="es-ES" baseline="0"/>
                  <a:t> fish (millions)</a:t>
                </a:r>
                <a:endParaRPr lang="es-ES"/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crossAx val="50028928"/>
        <c:crosses val="autoZero"/>
        <c:crossBetween val="between"/>
        <c:majorUnit val="100"/>
        <c:minorUnit val="5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122" l="0.70000000000000062" r="0.70000000000000062" t="0.75000000000000122" header="0.30000000000000032" footer="0.30000000000000032"/>
    <c:pageSetup/>
  </c:printSettings>
  <c:userShapes r:id="rId1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 (PT)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[2]ALK_PT!$G$89</c:f>
              <c:strCache>
                <c:ptCount val="1"/>
                <c:pt idx="0">
                  <c:v>B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2014-10_Estim-age'!$C$15:$C$18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2014-10_Estim-age'!$I$15:$I$18</c:f>
              <c:numCache>
                <c:formatCode>0.000</c:formatCode>
                <c:ptCount val="4"/>
                <c:pt idx="0">
                  <c:v>24.668010160960797</c:v>
                </c:pt>
                <c:pt idx="1">
                  <c:v>1690.0557974272372</c:v>
                </c:pt>
                <c:pt idx="2">
                  <c:v>453.62372476336105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889-4D48-9B8A-2710FE0EDF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0055040"/>
        <c:axId val="50159616"/>
      </c:barChart>
      <c:catAx>
        <c:axId val="5005504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50159616"/>
        <c:crosses val="autoZero"/>
        <c:auto val="1"/>
        <c:lblAlgn val="ctr"/>
        <c:lblOffset val="100"/>
        <c:noMultiLvlLbl val="0"/>
      </c:catAx>
      <c:valAx>
        <c:axId val="50159616"/>
        <c:scaling>
          <c:orientation val="minMax"/>
          <c:max val="6000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Fish biomass</a:t>
                </a:r>
                <a:r>
                  <a:rPr lang="es-ES" baseline="0"/>
                  <a:t> (t)</a:t>
                </a:r>
                <a:endParaRPr lang="es-ES"/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crossAx val="50055040"/>
        <c:crosses val="autoZero"/>
        <c:crossBetween val="between"/>
        <c:majorUnit val="1000"/>
        <c:minorUnit val="50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TOTAL BIOMASS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2015-10_Estim-size'!$AK$13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2015-10_Estim-size'!$W$14:$W$37</c:f>
              <c:numCache>
                <c:formatCode>General</c:formatCode>
                <c:ptCount val="24"/>
                <c:pt idx="0">
                  <c:v>7</c:v>
                </c:pt>
                <c:pt idx="1">
                  <c:v>7.5</c:v>
                </c:pt>
                <c:pt idx="2">
                  <c:v>8</c:v>
                </c:pt>
                <c:pt idx="3">
                  <c:v>8.5</c:v>
                </c:pt>
                <c:pt idx="4">
                  <c:v>9</c:v>
                </c:pt>
                <c:pt idx="5">
                  <c:v>9.5</c:v>
                </c:pt>
                <c:pt idx="6">
                  <c:v>10</c:v>
                </c:pt>
                <c:pt idx="7">
                  <c:v>10.5</c:v>
                </c:pt>
                <c:pt idx="8">
                  <c:v>11</c:v>
                </c:pt>
                <c:pt idx="9">
                  <c:v>11.5</c:v>
                </c:pt>
                <c:pt idx="10">
                  <c:v>12</c:v>
                </c:pt>
                <c:pt idx="11">
                  <c:v>12.5</c:v>
                </c:pt>
                <c:pt idx="12">
                  <c:v>13</c:v>
                </c:pt>
                <c:pt idx="13">
                  <c:v>13.5</c:v>
                </c:pt>
                <c:pt idx="14">
                  <c:v>14</c:v>
                </c:pt>
                <c:pt idx="15">
                  <c:v>14.5</c:v>
                </c:pt>
                <c:pt idx="16">
                  <c:v>15</c:v>
                </c:pt>
                <c:pt idx="17">
                  <c:v>15.5</c:v>
                </c:pt>
                <c:pt idx="18">
                  <c:v>16</c:v>
                </c:pt>
                <c:pt idx="19">
                  <c:v>16.5</c:v>
                </c:pt>
                <c:pt idx="20">
                  <c:v>17</c:v>
                </c:pt>
                <c:pt idx="21">
                  <c:v>17.5</c:v>
                </c:pt>
                <c:pt idx="22">
                  <c:v>18</c:v>
                </c:pt>
                <c:pt idx="23">
                  <c:v>18.5</c:v>
                </c:pt>
              </c:numCache>
            </c:numRef>
          </c:cat>
          <c:val>
            <c:numRef>
              <c:f>'ECOCADIZ-REC 2015-10_Estim-size'!$AK$14:$AK$37</c:f>
              <c:numCache>
                <c:formatCode>General</c:formatCode>
                <c:ptCount val="24"/>
                <c:pt idx="0">
                  <c:v>0</c:v>
                </c:pt>
                <c:pt idx="1">
                  <c:v>0</c:v>
                </c:pt>
                <c:pt idx="2" formatCode="0.000">
                  <c:v>80.760999999999996</c:v>
                </c:pt>
                <c:pt idx="3" formatCode="0.000">
                  <c:v>1951.4189999999999</c:v>
                </c:pt>
                <c:pt idx="4" formatCode="0.000">
                  <c:v>5865.5720000000001</c:v>
                </c:pt>
                <c:pt idx="5" formatCode="0.000">
                  <c:v>6057.366</c:v>
                </c:pt>
                <c:pt idx="6" formatCode="0.000">
                  <c:v>4256.66</c:v>
                </c:pt>
                <c:pt idx="7" formatCode="0.000">
                  <c:v>3439.2739999999999</c:v>
                </c:pt>
                <c:pt idx="8" formatCode="0.000">
                  <c:v>3142.8409999999999</c:v>
                </c:pt>
                <c:pt idx="9" formatCode="0.000">
                  <c:v>2511.3039999999996</c:v>
                </c:pt>
                <c:pt idx="10" formatCode="0.000">
                  <c:v>1561.6279999999999</c:v>
                </c:pt>
                <c:pt idx="11" formatCode="0.000">
                  <c:v>543.98500000000001</c:v>
                </c:pt>
                <c:pt idx="12" formatCode="0.000">
                  <c:v>216.49299999999999</c:v>
                </c:pt>
                <c:pt idx="13" formatCode="0.000">
                  <c:v>159.23699999999999</c:v>
                </c:pt>
                <c:pt idx="14" formatCode="0.000">
                  <c:v>152.25700000000001</c:v>
                </c:pt>
                <c:pt idx="15" formatCode="0.000">
                  <c:v>143.02600000000001</c:v>
                </c:pt>
                <c:pt idx="16" formatCode="0.000">
                  <c:v>239.60400000000001</c:v>
                </c:pt>
                <c:pt idx="17" formatCode="0.000">
                  <c:v>209.851</c:v>
                </c:pt>
                <c:pt idx="18" formatCode="0.000">
                  <c:v>164.41499999999999</c:v>
                </c:pt>
                <c:pt idx="19" formatCode="0.000">
                  <c:v>95.161000000000001</c:v>
                </c:pt>
                <c:pt idx="20" formatCode="0.000">
                  <c:v>32.067</c:v>
                </c:pt>
                <c:pt idx="21" formatCode="0.000">
                  <c:v>3.8439999999999999</c:v>
                </c:pt>
                <c:pt idx="22">
                  <c:v>0</c:v>
                </c:pt>
                <c:pt idx="2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E89-B64F-BD14-BD0D1CEACF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0206592"/>
        <c:axId val="50212864"/>
      </c:barChart>
      <c:catAx>
        <c:axId val="502065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txPr>
          <a:bodyPr rot="0" vert="horz"/>
          <a:lstStyle/>
          <a:p>
            <a:pPr>
              <a:defRPr/>
            </a:pPr>
            <a:endParaRPr lang="es-CL"/>
          </a:p>
        </c:txPr>
        <c:crossAx val="50212864"/>
        <c:crosses val="autoZero"/>
        <c:auto val="1"/>
        <c:lblAlgn val="ctr"/>
        <c:lblOffset val="100"/>
        <c:noMultiLvlLbl val="0"/>
      </c:catAx>
      <c:valAx>
        <c:axId val="50212864"/>
        <c:scaling>
          <c:orientation val="minMax"/>
        </c:scaling>
        <c:delete val="0"/>
        <c:axPos val="l"/>
        <c:majorGridlines>
          <c:spPr>
            <a:ln>
              <a:solidFill>
                <a:schemeClr val="tx1"/>
              </a:solidFill>
              <a:prstDash val="sysDash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Fish biomass (t)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0206592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TOTAL</a:t>
            </a:r>
            <a:r>
              <a:rPr lang="en-US" sz="1400" baseline="0"/>
              <a:t> </a:t>
            </a:r>
            <a:r>
              <a:rPr lang="en-US" sz="1400"/>
              <a:t>ABUNDANCE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2015-10_Estim-size'!$T$13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2015-10_Estim-size'!$C$14:$C$37</c:f>
              <c:numCache>
                <c:formatCode>General</c:formatCode>
                <c:ptCount val="24"/>
                <c:pt idx="0">
                  <c:v>7</c:v>
                </c:pt>
                <c:pt idx="1">
                  <c:v>7.5</c:v>
                </c:pt>
                <c:pt idx="2">
                  <c:v>8</c:v>
                </c:pt>
                <c:pt idx="3">
                  <c:v>8.5</c:v>
                </c:pt>
                <c:pt idx="4">
                  <c:v>9</c:v>
                </c:pt>
                <c:pt idx="5">
                  <c:v>9.5</c:v>
                </c:pt>
                <c:pt idx="6">
                  <c:v>10</c:v>
                </c:pt>
                <c:pt idx="7">
                  <c:v>10.5</c:v>
                </c:pt>
                <c:pt idx="8">
                  <c:v>11</c:v>
                </c:pt>
                <c:pt idx="9">
                  <c:v>11.5</c:v>
                </c:pt>
                <c:pt idx="10">
                  <c:v>12</c:v>
                </c:pt>
                <c:pt idx="11">
                  <c:v>12.5</c:v>
                </c:pt>
                <c:pt idx="12">
                  <c:v>13</c:v>
                </c:pt>
                <c:pt idx="13">
                  <c:v>13.5</c:v>
                </c:pt>
                <c:pt idx="14">
                  <c:v>14</c:v>
                </c:pt>
                <c:pt idx="15">
                  <c:v>14.5</c:v>
                </c:pt>
                <c:pt idx="16">
                  <c:v>15</c:v>
                </c:pt>
                <c:pt idx="17">
                  <c:v>15.5</c:v>
                </c:pt>
                <c:pt idx="18">
                  <c:v>16</c:v>
                </c:pt>
                <c:pt idx="19">
                  <c:v>16.5</c:v>
                </c:pt>
                <c:pt idx="20">
                  <c:v>17</c:v>
                </c:pt>
                <c:pt idx="21">
                  <c:v>17.5</c:v>
                </c:pt>
                <c:pt idx="22">
                  <c:v>18</c:v>
                </c:pt>
                <c:pt idx="23">
                  <c:v>18.5</c:v>
                </c:pt>
              </c:numCache>
            </c:numRef>
          </c:cat>
          <c:val>
            <c:numRef>
              <c:f>'ECOCADIZ-REC 2015-10_Estim-size'!$T$14:$T$37</c:f>
              <c:numCache>
                <c:formatCode>General</c:formatCode>
                <c:ptCount val="24"/>
                <c:pt idx="0">
                  <c:v>0</c:v>
                </c:pt>
                <c:pt idx="1">
                  <c:v>0</c:v>
                </c:pt>
                <c:pt idx="2" formatCode="0">
                  <c:v>27.014226000000001</c:v>
                </c:pt>
                <c:pt idx="3" formatCode="0">
                  <c:v>540.12172499999997</c:v>
                </c:pt>
                <c:pt idx="4" formatCode="0">
                  <c:v>1357.6129390000001</c:v>
                </c:pt>
                <c:pt idx="5" formatCode="0">
                  <c:v>1183.4879149999999</c:v>
                </c:pt>
                <c:pt idx="6" formatCode="0">
                  <c:v>708.017967</c:v>
                </c:pt>
                <c:pt idx="7" formatCode="0">
                  <c:v>490.75808000000001</c:v>
                </c:pt>
                <c:pt idx="8" formatCode="0">
                  <c:v>387.41432900000001</c:v>
                </c:pt>
                <c:pt idx="9" formatCode="0">
                  <c:v>269.13428299999998</c:v>
                </c:pt>
                <c:pt idx="10" formatCode="0">
                  <c:v>146.351405</c:v>
                </c:pt>
                <c:pt idx="11" formatCode="0">
                  <c:v>44.821593999999997</c:v>
                </c:pt>
                <c:pt idx="12" formatCode="0">
                  <c:v>15.760735</c:v>
                </c:pt>
                <c:pt idx="13" formatCode="0">
                  <c:v>10.289576</c:v>
                </c:pt>
                <c:pt idx="14" formatCode="0">
                  <c:v>8.7700949999999995</c:v>
                </c:pt>
                <c:pt idx="15" formatCode="0">
                  <c:v>7.372897</c:v>
                </c:pt>
                <c:pt idx="16" formatCode="0">
                  <c:v>11.094813</c:v>
                </c:pt>
                <c:pt idx="17" formatCode="0">
                  <c:v>8.7587309999999992</c:v>
                </c:pt>
                <c:pt idx="18" formatCode="0">
                  <c:v>6.2056420000000001</c:v>
                </c:pt>
                <c:pt idx="19" formatCode="0">
                  <c:v>3.2579549999999999</c:v>
                </c:pt>
                <c:pt idx="20" formatCode="0">
                  <c:v>0.99869200000000002</c:v>
                </c:pt>
                <c:pt idx="21" formatCode="0">
                  <c:v>0.10920100000000001</c:v>
                </c:pt>
                <c:pt idx="22">
                  <c:v>0</c:v>
                </c:pt>
                <c:pt idx="2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DE-974D-B2E2-32E4F87C80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0219264"/>
        <c:axId val="50246016"/>
      </c:barChart>
      <c:catAx>
        <c:axId val="502192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crossAx val="50246016"/>
        <c:crosses val="autoZero"/>
        <c:auto val="1"/>
        <c:lblAlgn val="ctr"/>
        <c:lblOffset val="100"/>
        <c:noMultiLvlLbl val="0"/>
      </c:catAx>
      <c:valAx>
        <c:axId val="50246016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0219264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" l="0.70000000000000062" r="0.70000000000000062" t="0.750000000000003" header="0.30000000000000032" footer="0.30000000000000032"/>
    <c:pageSetup/>
  </c:printSettings>
  <c:userShapes r:id="rId1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(PT)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2015-10_Estim-size'!$R$13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2015-10_Estim-size'!$C$14:$C$37</c:f>
              <c:numCache>
                <c:formatCode>General</c:formatCode>
                <c:ptCount val="24"/>
                <c:pt idx="0">
                  <c:v>7</c:v>
                </c:pt>
                <c:pt idx="1">
                  <c:v>7.5</c:v>
                </c:pt>
                <c:pt idx="2">
                  <c:v>8</c:v>
                </c:pt>
                <c:pt idx="3">
                  <c:v>8.5</c:v>
                </c:pt>
                <c:pt idx="4">
                  <c:v>9</c:v>
                </c:pt>
                <c:pt idx="5">
                  <c:v>9.5</c:v>
                </c:pt>
                <c:pt idx="6">
                  <c:v>10</c:v>
                </c:pt>
                <c:pt idx="7">
                  <c:v>10.5</c:v>
                </c:pt>
                <c:pt idx="8">
                  <c:v>11</c:v>
                </c:pt>
                <c:pt idx="9">
                  <c:v>11.5</c:v>
                </c:pt>
                <c:pt idx="10">
                  <c:v>12</c:v>
                </c:pt>
                <c:pt idx="11">
                  <c:v>12.5</c:v>
                </c:pt>
                <c:pt idx="12">
                  <c:v>13</c:v>
                </c:pt>
                <c:pt idx="13">
                  <c:v>13.5</c:v>
                </c:pt>
                <c:pt idx="14">
                  <c:v>14</c:v>
                </c:pt>
                <c:pt idx="15">
                  <c:v>14.5</c:v>
                </c:pt>
                <c:pt idx="16">
                  <c:v>15</c:v>
                </c:pt>
                <c:pt idx="17">
                  <c:v>15.5</c:v>
                </c:pt>
                <c:pt idx="18">
                  <c:v>16</c:v>
                </c:pt>
                <c:pt idx="19">
                  <c:v>16.5</c:v>
                </c:pt>
                <c:pt idx="20">
                  <c:v>17</c:v>
                </c:pt>
                <c:pt idx="21">
                  <c:v>17.5</c:v>
                </c:pt>
                <c:pt idx="22">
                  <c:v>18</c:v>
                </c:pt>
                <c:pt idx="23">
                  <c:v>18.5</c:v>
                </c:pt>
              </c:numCache>
            </c:numRef>
          </c:cat>
          <c:val>
            <c:numRef>
              <c:f>'ECOCADIZ-REC 2015-10_Estim-size'!$R$14:$R$37</c:f>
              <c:numCache>
                <c:formatCode>General</c:formatCode>
                <c:ptCount val="24"/>
                <c:pt idx="0">
                  <c:v>0</c:v>
                </c:pt>
                <c:pt idx="1">
                  <c:v>0</c:v>
                </c:pt>
                <c:pt idx="2" formatCode="0">
                  <c:v>0.547373</c:v>
                </c:pt>
                <c:pt idx="3" formatCode="0">
                  <c:v>4.2276829999999999</c:v>
                </c:pt>
                <c:pt idx="4" formatCode="0">
                  <c:v>23.612597999999998</c:v>
                </c:pt>
                <c:pt idx="5" formatCode="0">
                  <c:v>22.055357000000001</c:v>
                </c:pt>
                <c:pt idx="6" formatCode="0">
                  <c:v>9.9927480000000006</c:v>
                </c:pt>
                <c:pt idx="7" formatCode="0">
                  <c:v>6.3971809999999998</c:v>
                </c:pt>
                <c:pt idx="8" formatCode="0">
                  <c:v>2.8104789999999999</c:v>
                </c:pt>
                <c:pt idx="9" formatCode="0">
                  <c:v>2.5502050000000001</c:v>
                </c:pt>
                <c:pt idx="10" formatCode="0">
                  <c:v>1.000685</c:v>
                </c:pt>
                <c:pt idx="11" formatCode="0">
                  <c:v>0.41710199999999997</c:v>
                </c:pt>
                <c:pt idx="12" formatCode="0">
                  <c:v>0.352439</c:v>
                </c:pt>
                <c:pt idx="13" formatCode="0">
                  <c:v>1.2362850000000001</c:v>
                </c:pt>
                <c:pt idx="14" formatCode="0">
                  <c:v>2.7409940000000002</c:v>
                </c:pt>
                <c:pt idx="15" formatCode="0">
                  <c:v>7.372897</c:v>
                </c:pt>
                <c:pt idx="16" formatCode="0">
                  <c:v>10.021466999999999</c:v>
                </c:pt>
                <c:pt idx="17" formatCode="0">
                  <c:v>8.7587309999999992</c:v>
                </c:pt>
                <c:pt idx="18" formatCode="0">
                  <c:v>6.2056420000000001</c:v>
                </c:pt>
                <c:pt idx="19" formatCode="0">
                  <c:v>3.2579549999999999</c:v>
                </c:pt>
                <c:pt idx="20" formatCode="0">
                  <c:v>0.99869200000000002</c:v>
                </c:pt>
                <c:pt idx="21" formatCode="0">
                  <c:v>0.10920100000000001</c:v>
                </c:pt>
                <c:pt idx="22">
                  <c:v>0</c:v>
                </c:pt>
                <c:pt idx="2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B4-9C48-9EEB-F707A261FC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0401280"/>
        <c:axId val="50403200"/>
      </c:barChart>
      <c:catAx>
        <c:axId val="5040128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crossAx val="50403200"/>
        <c:crosses val="autoZero"/>
        <c:auto val="1"/>
        <c:lblAlgn val="ctr"/>
        <c:lblOffset val="100"/>
        <c:noMultiLvlLbl val="0"/>
      </c:catAx>
      <c:valAx>
        <c:axId val="50403200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040128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22" l="0.70000000000000062" r="0.70000000000000062" t="0.75000000000000322" header="0.30000000000000032" footer="0.30000000000000032"/>
    <c:pageSetup/>
  </c:printSettings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s-ES" sz="1400" i="0"/>
              <a:t>9a South (ES)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'ECOCADIZ-REC 1112_Estim-size'!$U$15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1112_Estim-size'!$N$16:$N$39</c:f>
              <c:numCache>
                <c:formatCode>General</c:formatCode>
                <c:ptCount val="24"/>
                <c:pt idx="0">
                  <c:v>4</c:v>
                </c:pt>
                <c:pt idx="1">
                  <c:v>4.5</c:v>
                </c:pt>
                <c:pt idx="2">
                  <c:v>5</c:v>
                </c:pt>
                <c:pt idx="3">
                  <c:v>5.5</c:v>
                </c:pt>
                <c:pt idx="4">
                  <c:v>6</c:v>
                </c:pt>
                <c:pt idx="5">
                  <c:v>6.5</c:v>
                </c:pt>
                <c:pt idx="6">
                  <c:v>7</c:v>
                </c:pt>
                <c:pt idx="7">
                  <c:v>7.5</c:v>
                </c:pt>
                <c:pt idx="8">
                  <c:v>8</c:v>
                </c:pt>
                <c:pt idx="9">
                  <c:v>8.5</c:v>
                </c:pt>
                <c:pt idx="10">
                  <c:v>9</c:v>
                </c:pt>
                <c:pt idx="11">
                  <c:v>9.5</c:v>
                </c:pt>
                <c:pt idx="12">
                  <c:v>10</c:v>
                </c:pt>
                <c:pt idx="13">
                  <c:v>10.5</c:v>
                </c:pt>
                <c:pt idx="14">
                  <c:v>11</c:v>
                </c:pt>
                <c:pt idx="15">
                  <c:v>11.5</c:v>
                </c:pt>
                <c:pt idx="16">
                  <c:v>12</c:v>
                </c:pt>
                <c:pt idx="17">
                  <c:v>12.5</c:v>
                </c:pt>
                <c:pt idx="18">
                  <c:v>13</c:v>
                </c:pt>
                <c:pt idx="19">
                  <c:v>13.5</c:v>
                </c:pt>
                <c:pt idx="20">
                  <c:v>14</c:v>
                </c:pt>
                <c:pt idx="21">
                  <c:v>14.5</c:v>
                </c:pt>
                <c:pt idx="22">
                  <c:v>15</c:v>
                </c:pt>
                <c:pt idx="23">
                  <c:v>15.5</c:v>
                </c:pt>
              </c:numCache>
            </c:numRef>
          </c:cat>
          <c:val>
            <c:numRef>
              <c:f>'ECOCADIZ-REC 1112_Estim-size'!$U$16:$U$39</c:f>
              <c:numCache>
                <c:formatCode>General</c:formatCode>
                <c:ptCount val="24"/>
                <c:pt idx="0">
                  <c:v>0</c:v>
                </c:pt>
                <c:pt idx="1">
                  <c:v>3.8260000000000001</c:v>
                </c:pt>
                <c:pt idx="2">
                  <c:v>10.464</c:v>
                </c:pt>
                <c:pt idx="3">
                  <c:v>20.858000000000001</c:v>
                </c:pt>
                <c:pt idx="4">
                  <c:v>86.850999999999999</c:v>
                </c:pt>
                <c:pt idx="5">
                  <c:v>99.611999999999995</c:v>
                </c:pt>
                <c:pt idx="6">
                  <c:v>301.36599999999999</c:v>
                </c:pt>
                <c:pt idx="7">
                  <c:v>606.60300000000007</c:v>
                </c:pt>
                <c:pt idx="8">
                  <c:v>514.55199999999991</c:v>
                </c:pt>
                <c:pt idx="9">
                  <c:v>591.54500000000007</c:v>
                </c:pt>
                <c:pt idx="10">
                  <c:v>846.98500000000001</c:v>
                </c:pt>
                <c:pt idx="11">
                  <c:v>1871.0939999999998</c:v>
                </c:pt>
                <c:pt idx="12">
                  <c:v>2833.9920000000002</c:v>
                </c:pt>
                <c:pt idx="13">
                  <c:v>2424.9459999999999</c:v>
                </c:pt>
                <c:pt idx="14">
                  <c:v>1228.194</c:v>
                </c:pt>
                <c:pt idx="15">
                  <c:v>505.43599999999998</c:v>
                </c:pt>
                <c:pt idx="16">
                  <c:v>362.20400000000001</c:v>
                </c:pt>
                <c:pt idx="17">
                  <c:v>396.21</c:v>
                </c:pt>
                <c:pt idx="18">
                  <c:v>252.87799999999999</c:v>
                </c:pt>
                <c:pt idx="19">
                  <c:v>337.60300000000001</c:v>
                </c:pt>
                <c:pt idx="20">
                  <c:v>374.149</c:v>
                </c:pt>
                <c:pt idx="21">
                  <c:v>3.7120000000000002</c:v>
                </c:pt>
                <c:pt idx="22">
                  <c:v>3.79</c:v>
                </c:pt>
                <c:pt idx="23">
                  <c:v>2.77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F58-0442-97BA-FDC2DFC1AD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131200128"/>
        <c:axId val="131202048"/>
      </c:barChart>
      <c:catAx>
        <c:axId val="13120012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s-ES" sz="1100"/>
                  <a:t>Size class (cm)</a:t>
                </a:r>
              </a:p>
            </c:rich>
          </c:tx>
          <c:overlay val="0"/>
        </c:title>
        <c:numFmt formatCode="General" sourceLinked="0"/>
        <c:majorTickMark val="out"/>
        <c:minorTickMark val="none"/>
        <c:tickLblPos val="nextTo"/>
        <c:txPr>
          <a:bodyPr rot="0"/>
          <a:lstStyle/>
          <a:p>
            <a:pPr>
              <a:defRPr/>
            </a:pPr>
            <a:endParaRPr lang="es-CL"/>
          </a:p>
        </c:txPr>
        <c:crossAx val="131202048"/>
        <c:crosses val="autoZero"/>
        <c:auto val="1"/>
        <c:lblAlgn val="ctr"/>
        <c:lblOffset val="100"/>
        <c:noMultiLvlLbl val="0"/>
      </c:catAx>
      <c:valAx>
        <c:axId val="131202048"/>
        <c:scaling>
          <c:orientation val="minMax"/>
          <c:max val="3000"/>
          <c:min val="0"/>
        </c:scaling>
        <c:delete val="0"/>
        <c:axPos val="l"/>
        <c:majorGridlines>
          <c:spPr>
            <a:ln>
              <a:solidFill>
                <a:sysClr val="windowText" lastClr="00000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100"/>
                </a:pPr>
                <a:r>
                  <a:rPr lang="es-ES" sz="1100"/>
                  <a:t> Fish Biomass (t)</a:t>
                </a:r>
              </a:p>
            </c:rich>
          </c:tx>
          <c:overlay val="0"/>
        </c:title>
        <c:numFmt formatCode="General" sourceLinked="1"/>
        <c:majorTickMark val="out"/>
        <c:minorTickMark val="out"/>
        <c:tickLblPos val="nextTo"/>
        <c:crossAx val="131200128"/>
        <c:crosses val="autoZero"/>
        <c:crossBetween val="between"/>
        <c:majorUnit val="500"/>
        <c:minorUnit val="100"/>
      </c:valAx>
      <c:spPr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(ES)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2015-10_Estim-size'!$S$13</c:f>
              <c:strCache>
                <c:ptCount val="1"/>
                <c:pt idx="0">
                  <c:v>SPAIN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2015-10_Estim-size'!$C$14:$C$37</c:f>
              <c:numCache>
                <c:formatCode>General</c:formatCode>
                <c:ptCount val="24"/>
                <c:pt idx="0">
                  <c:v>7</c:v>
                </c:pt>
                <c:pt idx="1">
                  <c:v>7.5</c:v>
                </c:pt>
                <c:pt idx="2">
                  <c:v>8</c:v>
                </c:pt>
                <c:pt idx="3">
                  <c:v>8.5</c:v>
                </c:pt>
                <c:pt idx="4">
                  <c:v>9</c:v>
                </c:pt>
                <c:pt idx="5">
                  <c:v>9.5</c:v>
                </c:pt>
                <c:pt idx="6">
                  <c:v>10</c:v>
                </c:pt>
                <c:pt idx="7">
                  <c:v>10.5</c:v>
                </c:pt>
                <c:pt idx="8">
                  <c:v>11</c:v>
                </c:pt>
                <c:pt idx="9">
                  <c:v>11.5</c:v>
                </c:pt>
                <c:pt idx="10">
                  <c:v>12</c:v>
                </c:pt>
                <c:pt idx="11">
                  <c:v>12.5</c:v>
                </c:pt>
                <c:pt idx="12">
                  <c:v>13</c:v>
                </c:pt>
                <c:pt idx="13">
                  <c:v>13.5</c:v>
                </c:pt>
                <c:pt idx="14">
                  <c:v>14</c:v>
                </c:pt>
                <c:pt idx="15">
                  <c:v>14.5</c:v>
                </c:pt>
                <c:pt idx="16">
                  <c:v>15</c:v>
                </c:pt>
                <c:pt idx="17">
                  <c:v>15.5</c:v>
                </c:pt>
                <c:pt idx="18">
                  <c:v>16</c:v>
                </c:pt>
                <c:pt idx="19">
                  <c:v>16.5</c:v>
                </c:pt>
                <c:pt idx="20">
                  <c:v>17</c:v>
                </c:pt>
                <c:pt idx="21">
                  <c:v>17.5</c:v>
                </c:pt>
                <c:pt idx="22">
                  <c:v>18</c:v>
                </c:pt>
                <c:pt idx="23">
                  <c:v>18.5</c:v>
                </c:pt>
              </c:numCache>
            </c:numRef>
          </c:cat>
          <c:val>
            <c:numRef>
              <c:f>'ECOCADIZ-REC 2015-10_Estim-size'!$S$14:$S$37</c:f>
              <c:numCache>
                <c:formatCode>General</c:formatCode>
                <c:ptCount val="24"/>
                <c:pt idx="0">
                  <c:v>0</c:v>
                </c:pt>
                <c:pt idx="1">
                  <c:v>0</c:v>
                </c:pt>
                <c:pt idx="2" formatCode="0">
                  <c:v>26.466853</c:v>
                </c:pt>
                <c:pt idx="3" formatCode="0">
                  <c:v>535.89404200000001</c:v>
                </c:pt>
                <c:pt idx="4" formatCode="0">
                  <c:v>1334.0003409999999</c:v>
                </c:pt>
                <c:pt idx="5" formatCode="0">
                  <c:v>1161.432558</c:v>
                </c:pt>
                <c:pt idx="6" formatCode="0">
                  <c:v>698.02521899999999</c:v>
                </c:pt>
                <c:pt idx="7" formatCode="0">
                  <c:v>484.36089900000002</c:v>
                </c:pt>
                <c:pt idx="8" formatCode="0">
                  <c:v>384.60385000000002</c:v>
                </c:pt>
                <c:pt idx="9" formatCode="0">
                  <c:v>266.58407799999998</c:v>
                </c:pt>
                <c:pt idx="10" formatCode="0">
                  <c:v>145.35072</c:v>
                </c:pt>
                <c:pt idx="11" formatCode="0">
                  <c:v>44.404491999999998</c:v>
                </c:pt>
                <c:pt idx="12" formatCode="0">
                  <c:v>15.408296</c:v>
                </c:pt>
                <c:pt idx="13" formatCode="0">
                  <c:v>9.0532909999999998</c:v>
                </c:pt>
                <c:pt idx="14" formatCode="0">
                  <c:v>6.0291009999999998</c:v>
                </c:pt>
                <c:pt idx="15" formatCode="0">
                  <c:v>0</c:v>
                </c:pt>
                <c:pt idx="16" formatCode="0">
                  <c:v>1.0733459999999999</c:v>
                </c:pt>
                <c:pt idx="17" formatCode="0">
                  <c:v>0</c:v>
                </c:pt>
                <c:pt idx="18" formatCode="0">
                  <c:v>0</c:v>
                </c:pt>
                <c:pt idx="19" formatCode="0">
                  <c:v>0</c:v>
                </c:pt>
                <c:pt idx="20" formatCode="0">
                  <c:v>0</c:v>
                </c:pt>
                <c:pt idx="21" formatCode="0">
                  <c:v>0</c:v>
                </c:pt>
                <c:pt idx="22">
                  <c:v>0</c:v>
                </c:pt>
                <c:pt idx="2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E33-8E40-9CDE-A39D00D54E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0439680"/>
        <c:axId val="50441600"/>
      </c:barChart>
      <c:catAx>
        <c:axId val="5043968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crossAx val="50441600"/>
        <c:crosses val="autoZero"/>
        <c:auto val="1"/>
        <c:lblAlgn val="ctr"/>
        <c:lblOffset val="100"/>
        <c:noMultiLvlLbl val="0"/>
      </c:catAx>
      <c:valAx>
        <c:axId val="50441600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043968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44" l="0.70000000000000062" r="0.70000000000000062" t="0.75000000000000344" header="0.30000000000000032" footer="0.30000000000000032"/>
    <c:pageSetup/>
  </c:printSettings>
  <c:userShapes r:id="rId1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</a:t>
            </a:r>
            <a:r>
              <a:rPr lang="es-ES" baseline="0"/>
              <a:t> South (PT)</a:t>
            </a:r>
            <a:endParaRPr lang="es-ES"/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2015-10_Estim-age'!$H$14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2015-10_Estim-age'!$C$15:$C$18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2015-10_Estim-age'!$H$15:$H$18</c:f>
              <c:numCache>
                <c:formatCode>0.000</c:formatCode>
                <c:ptCount val="4"/>
                <c:pt idx="0">
                  <c:v>74.799946140226709</c:v>
                </c:pt>
                <c:pt idx="1">
                  <c:v>32.691325441345462</c:v>
                </c:pt>
                <c:pt idx="2">
                  <c:v>7.1744424184278666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EF4-ED49-930F-B957FB8669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0380800"/>
        <c:axId val="50382720"/>
      </c:barChart>
      <c:catAx>
        <c:axId val="503808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0382720"/>
        <c:crosses val="autoZero"/>
        <c:auto val="1"/>
        <c:lblAlgn val="ctr"/>
        <c:lblOffset val="100"/>
        <c:noMultiLvlLbl val="0"/>
      </c:catAx>
      <c:valAx>
        <c:axId val="50382720"/>
        <c:scaling>
          <c:orientation val="minMax"/>
          <c:max val="1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0380800"/>
        <c:crosses val="autoZero"/>
        <c:crossBetween val="between"/>
        <c:majorUnit val="20"/>
        <c:minorUnit val="5"/>
      </c:valAx>
      <c:spPr>
        <a:ln>
          <a:solidFill>
            <a:sysClr val="windowText" lastClr="000000"/>
          </a:solidFill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744" l="0.70000000000000062" r="0.70000000000000062" t="0.75000000000000744" header="0.30000000000000032" footer="0.30000000000000032"/>
    <c:pageSetup/>
  </c:printSettings>
  <c:userShapes r:id="rId1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</a:t>
            </a:r>
            <a:r>
              <a:rPr lang="es-ES" baseline="0"/>
              <a:t> South (ES)</a:t>
            </a:r>
            <a:endParaRPr lang="es-ES"/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2015-10_Estim-age'!$H$26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2015-10_Estim-age'!$C$27:$C$30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2015-10_Estim-age'!$H$27:$H$30</c:f>
              <c:numCache>
                <c:formatCode>0.000</c:formatCode>
                <c:ptCount val="4"/>
                <c:pt idx="0">
                  <c:v>5042.3981146382093</c:v>
                </c:pt>
                <c:pt idx="1">
                  <c:v>70.217414961790368</c:v>
                </c:pt>
                <c:pt idx="2">
                  <c:v>7.1556399999999992E-2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C5A-7641-90B7-486004DC18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0520832"/>
        <c:axId val="50523520"/>
      </c:barChart>
      <c:catAx>
        <c:axId val="5052083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0523520"/>
        <c:crosses val="autoZero"/>
        <c:auto val="1"/>
        <c:lblAlgn val="ctr"/>
        <c:lblOffset val="100"/>
        <c:noMultiLvlLbl val="0"/>
      </c:catAx>
      <c:valAx>
        <c:axId val="50523520"/>
        <c:scaling>
          <c:orientation val="minMax"/>
          <c:max val="10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0520832"/>
        <c:crosses val="autoZero"/>
        <c:crossBetween val="between"/>
        <c:majorUnit val="2000"/>
        <c:minorUnit val="500"/>
      </c:valAx>
      <c:spPr>
        <a:ln>
          <a:solidFill>
            <a:sysClr val="windowText" lastClr="000000"/>
          </a:solidFill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766" l="0.70000000000000062" r="0.70000000000000062" t="0.75000000000000766" header="0.30000000000000032" footer="0.30000000000000032"/>
    <c:pageSetup/>
  </c:printSettings>
  <c:userShapes r:id="rId1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TOTAL ABUNDANCE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2015-10_Estim-age'!$H$38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2015-10_Estim-age'!$C$39:$C$42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2015-10_Estim-age'!$H$39:$H$42</c:f>
              <c:numCache>
                <c:formatCode>0.000</c:formatCode>
                <c:ptCount val="4"/>
                <c:pt idx="0">
                  <c:v>5117.1980607784362</c:v>
                </c:pt>
                <c:pt idx="1">
                  <c:v>102.90874040313585</c:v>
                </c:pt>
                <c:pt idx="2">
                  <c:v>7.2459988184278679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DE1-F241-93A1-71E2A30581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1681536"/>
        <c:axId val="51729536"/>
      </c:barChart>
      <c:catAx>
        <c:axId val="5168153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1729536"/>
        <c:crosses val="autoZero"/>
        <c:auto val="1"/>
        <c:lblAlgn val="ctr"/>
        <c:lblOffset val="100"/>
        <c:noMultiLvlLbl val="0"/>
      </c:catAx>
      <c:valAx>
        <c:axId val="51729536"/>
        <c:scaling>
          <c:orientation val="minMax"/>
          <c:max val="10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1681536"/>
        <c:crosses val="autoZero"/>
        <c:crossBetween val="between"/>
        <c:majorUnit val="2000"/>
        <c:minorUnit val="500"/>
      </c:valAx>
      <c:spPr>
        <a:ln>
          <a:solidFill>
            <a:sysClr val="windowText" lastClr="000000"/>
          </a:solidFill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722" l="0.70000000000000062" r="0.70000000000000062" t="0.75000000000000722" header="0.30000000000000032" footer="0.30000000000000032"/>
    <c:pageSetup/>
  </c:printSettings>
  <c:userShapes r:id="rId1"/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IXa S TOTAL BIOMASS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2015-10_Estim-age'!$I$38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2015-10_Estim-age'!$C$39:$C$42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2015-10_Estim-age'!$I$39:$I$42</c:f>
              <c:numCache>
                <c:formatCode>0.000</c:formatCode>
                <c:ptCount val="4"/>
                <c:pt idx="0">
                  <c:v>29218.513827697887</c:v>
                </c:pt>
                <c:pt idx="1">
                  <c:v>1432.0821206009143</c:v>
                </c:pt>
                <c:pt idx="2">
                  <c:v>176.16677875054282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1C0-2C45-B0DD-B47954C8F3D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1748864"/>
        <c:axId val="51751552"/>
      </c:barChart>
      <c:catAx>
        <c:axId val="517488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1751552"/>
        <c:crosses val="autoZero"/>
        <c:auto val="1"/>
        <c:lblAlgn val="ctr"/>
        <c:lblOffset val="100"/>
        <c:noMultiLvlLbl val="0"/>
      </c:catAx>
      <c:valAx>
        <c:axId val="51751552"/>
        <c:scaling>
          <c:orientation val="minMax"/>
          <c:max val="50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 (t)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1748864"/>
        <c:crosses val="autoZero"/>
        <c:crossBetween val="between"/>
        <c:majorUnit val="10000"/>
        <c:minorUnit val="2000"/>
      </c:valAx>
      <c:spPr>
        <a:ln>
          <a:solidFill>
            <a:sysClr val="windowText" lastClr="000000"/>
          </a:solidFill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744" l="0.70000000000000062" r="0.70000000000000062" t="0.75000000000000744" header="0.30000000000000032" footer="0.30000000000000032"/>
    <c:pageSetup/>
  </c:printSettings>
  <c:userShapes r:id="rId1"/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TOTAL ABUNDANCE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2016-10_Estim-size'!$U$14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2016-10_Estim-size'!$C$15:$C$40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2016-10_Estim-size'!$U$15:$U$40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109.915487</c:v>
                </c:pt>
                <c:pt idx="4">
                  <c:v>385.53295500000002</c:v>
                </c:pt>
                <c:pt idx="5">
                  <c:v>697.54962899999998</c:v>
                </c:pt>
                <c:pt idx="6">
                  <c:v>939.90364999999997</c:v>
                </c:pt>
                <c:pt idx="7">
                  <c:v>560.65088600000001</c:v>
                </c:pt>
                <c:pt idx="8">
                  <c:v>365.86837500000001</c:v>
                </c:pt>
                <c:pt idx="9">
                  <c:v>183.79532499999999</c:v>
                </c:pt>
                <c:pt idx="10">
                  <c:v>117.184127</c:v>
                </c:pt>
                <c:pt idx="11">
                  <c:v>64.928888000000001</c:v>
                </c:pt>
                <c:pt idx="12">
                  <c:v>29.753537000000001</c:v>
                </c:pt>
                <c:pt idx="13">
                  <c:v>11.730955</c:v>
                </c:pt>
                <c:pt idx="14">
                  <c:v>18.735343</c:v>
                </c:pt>
                <c:pt idx="15">
                  <c:v>36.410497999999997</c:v>
                </c:pt>
                <c:pt idx="16">
                  <c:v>50.915425999999997</c:v>
                </c:pt>
                <c:pt idx="17">
                  <c:v>44.440668000000002</c:v>
                </c:pt>
                <c:pt idx="18">
                  <c:v>22.040572999999998</c:v>
                </c:pt>
                <c:pt idx="19">
                  <c:v>14.420442</c:v>
                </c:pt>
                <c:pt idx="20">
                  <c:v>9.0060719999999996</c:v>
                </c:pt>
                <c:pt idx="21">
                  <c:v>2.9268730000000001</c:v>
                </c:pt>
                <c:pt idx="22">
                  <c:v>0.85899099999999995</c:v>
                </c:pt>
                <c:pt idx="23" formatCode="0.0">
                  <c:v>0.24451500000000001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F0F-8342-AC72-80CFEEC29E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1852800"/>
        <c:axId val="51854720"/>
      </c:barChart>
      <c:catAx>
        <c:axId val="518528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crossAx val="51854720"/>
        <c:crosses val="autoZero"/>
        <c:auto val="1"/>
        <c:lblAlgn val="ctr"/>
        <c:lblOffset val="100"/>
        <c:noMultiLvlLbl val="0"/>
      </c:catAx>
      <c:valAx>
        <c:axId val="51854720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  <c:overlay val="0"/>
        </c:title>
        <c:numFmt formatCode="0" sourceLinked="1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185280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55" l="0.70000000000000062" r="0.70000000000000062" t="0.75000000000000355" header="0.30000000000000032" footer="0.30000000000000032"/>
    <c:pageSetup/>
  </c:printSettings>
  <c:userShapes r:id="rId1"/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(PT)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2016-10_Estim-size'!$S$14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2016-10_Estim-size'!$C$15:$C$40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2016-10_Estim-size'!$S$15:$S$40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 formatCode="0.00">
                  <c:v>3.5498000000000002E-2</c:v>
                </c:pt>
                <c:pt idx="5" formatCode="0.0">
                  <c:v>0.24073600000000001</c:v>
                </c:pt>
                <c:pt idx="6">
                  <c:v>1.5815790000000001</c:v>
                </c:pt>
                <c:pt idx="7">
                  <c:v>2.730982</c:v>
                </c:pt>
                <c:pt idx="8">
                  <c:v>3.4327109999999998</c:v>
                </c:pt>
                <c:pt idx="9">
                  <c:v>3.6079729999999999</c:v>
                </c:pt>
                <c:pt idx="10">
                  <c:v>6.2808339999999996</c:v>
                </c:pt>
                <c:pt idx="11">
                  <c:v>5.6540090000000003</c:v>
                </c:pt>
                <c:pt idx="12">
                  <c:v>6.0270429999999999</c:v>
                </c:pt>
                <c:pt idx="13">
                  <c:v>6.0638129999999997</c:v>
                </c:pt>
                <c:pt idx="14">
                  <c:v>12.015090000000001</c:v>
                </c:pt>
                <c:pt idx="15">
                  <c:v>24.165896</c:v>
                </c:pt>
                <c:pt idx="16">
                  <c:v>34.578848999999998</c:v>
                </c:pt>
                <c:pt idx="17">
                  <c:v>31.22869</c:v>
                </c:pt>
                <c:pt idx="18">
                  <c:v>16.541511</c:v>
                </c:pt>
                <c:pt idx="19">
                  <c:v>11.934004</c:v>
                </c:pt>
                <c:pt idx="20">
                  <c:v>7.4439229999999998</c:v>
                </c:pt>
                <c:pt idx="21">
                  <c:v>2.2644039999999999</c:v>
                </c:pt>
                <c:pt idx="22">
                  <c:v>0.649729</c:v>
                </c:pt>
                <c:pt idx="23" formatCode="0.0">
                  <c:v>0.24451500000000001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643-F344-A64B-A1A3F8D39A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1887104"/>
        <c:axId val="51893376"/>
      </c:barChart>
      <c:catAx>
        <c:axId val="5188710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crossAx val="51893376"/>
        <c:crosses val="autoZero"/>
        <c:auto val="1"/>
        <c:lblAlgn val="ctr"/>
        <c:lblOffset val="100"/>
        <c:noMultiLvlLbl val="0"/>
      </c:catAx>
      <c:valAx>
        <c:axId val="51893376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  <c:overlay val="0"/>
        </c:title>
        <c:numFmt formatCode="0" sourceLinked="1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1887104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77" l="0.70000000000000062" r="0.70000000000000062" t="0.75000000000000377" header="0.30000000000000032" footer="0.30000000000000032"/>
    <c:pageSetup/>
  </c:printSettings>
  <c:userShapes r:id="rId1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(ES)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2016-10_Estim-size'!$T$14</c:f>
              <c:strCache>
                <c:ptCount val="1"/>
                <c:pt idx="0">
                  <c:v>SPAIN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2016-10_Estim-size'!$C$15:$C$40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2016-10_Estim-size'!$T$15:$T$40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109.915487</c:v>
                </c:pt>
                <c:pt idx="4">
                  <c:v>385.497457</c:v>
                </c:pt>
                <c:pt idx="5">
                  <c:v>697.30889300000001</c:v>
                </c:pt>
                <c:pt idx="6">
                  <c:v>938.32207100000005</c:v>
                </c:pt>
                <c:pt idx="7">
                  <c:v>557.91990399999997</c:v>
                </c:pt>
                <c:pt idx="8">
                  <c:v>362.43566399999997</c:v>
                </c:pt>
                <c:pt idx="9">
                  <c:v>180.187352</c:v>
                </c:pt>
                <c:pt idx="10">
                  <c:v>110.90329300000001</c:v>
                </c:pt>
                <c:pt idx="11">
                  <c:v>59.274878999999999</c:v>
                </c:pt>
                <c:pt idx="12">
                  <c:v>23.726493999999999</c:v>
                </c:pt>
                <c:pt idx="13">
                  <c:v>5.6671420000000001</c:v>
                </c:pt>
                <c:pt idx="14">
                  <c:v>6.7202529999999996</c:v>
                </c:pt>
                <c:pt idx="15">
                  <c:v>12.244602</c:v>
                </c:pt>
                <c:pt idx="16">
                  <c:v>16.336576999999998</c:v>
                </c:pt>
                <c:pt idx="17">
                  <c:v>13.211978</c:v>
                </c:pt>
                <c:pt idx="18">
                  <c:v>5.4990620000000003</c:v>
                </c:pt>
                <c:pt idx="19">
                  <c:v>2.4864380000000001</c:v>
                </c:pt>
                <c:pt idx="20">
                  <c:v>1.562149</c:v>
                </c:pt>
                <c:pt idx="21">
                  <c:v>0.66246899999999997</c:v>
                </c:pt>
                <c:pt idx="22" formatCode="0.0">
                  <c:v>0.209262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5C4-D34F-A0A8-5EDB10D991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1917568"/>
        <c:axId val="51919488"/>
      </c:barChart>
      <c:catAx>
        <c:axId val="519175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crossAx val="51919488"/>
        <c:crosses val="autoZero"/>
        <c:auto val="1"/>
        <c:lblAlgn val="ctr"/>
        <c:lblOffset val="100"/>
        <c:noMultiLvlLbl val="0"/>
      </c:catAx>
      <c:valAx>
        <c:axId val="51919488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  <c:overlay val="0"/>
        </c:title>
        <c:numFmt formatCode="0" sourceLinked="1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1917568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4" l="0.70000000000000062" r="0.70000000000000062" t="0.750000000000004" header="0.30000000000000032" footer="0.30000000000000032"/>
    <c:pageSetup/>
  </c:printSettings>
  <c:userShapes r:id="rId1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TOTAL BIOMASS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2016-10_Estim-size'!$AM$14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2016-10_Estim-size'!$X$15:$X$40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2016-10_Estim-size'!$AM$15:$AM$40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 formatCode="0.000">
                  <c:v>256.74700000000001</c:v>
                </c:pt>
                <c:pt idx="4" formatCode="0.000">
                  <c:v>1108.72</c:v>
                </c:pt>
                <c:pt idx="5" formatCode="0.000">
                  <c:v>2439.6840000000002</c:v>
                </c:pt>
                <c:pt idx="6" formatCode="0.000">
                  <c:v>3954.7220000000002</c:v>
                </c:pt>
                <c:pt idx="7" formatCode="0.000">
                  <c:v>2810.4250000000002</c:v>
                </c:pt>
                <c:pt idx="8" formatCode="0.000">
                  <c:v>2165.9430000000002</c:v>
                </c:pt>
                <c:pt idx="9" formatCode="0.000">
                  <c:v>1274.847</c:v>
                </c:pt>
                <c:pt idx="10" formatCode="0.000">
                  <c:v>945.50800000000004</c:v>
                </c:pt>
                <c:pt idx="11" formatCode="0.000">
                  <c:v>605.41300000000001</c:v>
                </c:pt>
                <c:pt idx="12" formatCode="0.000">
                  <c:v>318.67699999999996</c:v>
                </c:pt>
                <c:pt idx="13" formatCode="0.000">
                  <c:v>143.52699999999999</c:v>
                </c:pt>
                <c:pt idx="14" formatCode="0.000">
                  <c:v>260.51299999999998</c:v>
                </c:pt>
                <c:pt idx="15" formatCode="0.000">
                  <c:v>572.66899999999998</c:v>
                </c:pt>
                <c:pt idx="16" formatCode="0.000">
                  <c:v>901.82799999999997</c:v>
                </c:pt>
                <c:pt idx="17" formatCode="0.000">
                  <c:v>882.82000000000016</c:v>
                </c:pt>
                <c:pt idx="18" formatCode="0.000">
                  <c:v>489.18300000000005</c:v>
                </c:pt>
                <c:pt idx="19" formatCode="0.000">
                  <c:v>356.31200000000001</c:v>
                </c:pt>
                <c:pt idx="20" formatCode="0.000">
                  <c:v>246.90600000000001</c:v>
                </c:pt>
                <c:pt idx="21" formatCode="0.000">
                  <c:v>88.75200000000001</c:v>
                </c:pt>
                <c:pt idx="22" formatCode="0.000">
                  <c:v>28.725000000000001</c:v>
                </c:pt>
                <c:pt idx="23" formatCode="0.000">
                  <c:v>8.9920000000000009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202-494A-89F6-8BEE4738F7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1961216"/>
        <c:axId val="51975680"/>
      </c:barChart>
      <c:catAx>
        <c:axId val="5196121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txPr>
          <a:bodyPr rot="0" vert="horz"/>
          <a:lstStyle/>
          <a:p>
            <a:pPr>
              <a:defRPr/>
            </a:pPr>
            <a:endParaRPr lang="es-CL"/>
          </a:p>
        </c:txPr>
        <c:crossAx val="51975680"/>
        <c:crosses val="autoZero"/>
        <c:auto val="1"/>
        <c:lblAlgn val="ctr"/>
        <c:lblOffset val="100"/>
        <c:noMultiLvlLbl val="0"/>
      </c:catAx>
      <c:valAx>
        <c:axId val="51975680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Fish biomass (t)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1961216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44" l="0.70000000000000062" r="0.70000000000000062" t="0.75000000000000344" header="0.30000000000000032" footer="0.3000000000000003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(PT)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2016-10_Estim-size'!$AK$14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2016-10_Estim-size'!$X$15:$X$40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2016-10_Estim-size'!$AK$15:$AK$40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 formatCode="0.000">
                  <c:v>0.10199999999999999</c:v>
                </c:pt>
                <c:pt idx="5" formatCode="0.000">
                  <c:v>0.84199999999999997</c:v>
                </c:pt>
                <c:pt idx="6" formatCode="0.000">
                  <c:v>6.6550000000000002</c:v>
                </c:pt>
                <c:pt idx="7" formatCode="0.000">
                  <c:v>13.690000000000001</c:v>
                </c:pt>
                <c:pt idx="8" formatCode="0.000">
                  <c:v>20.320999999999998</c:v>
                </c:pt>
                <c:pt idx="9" formatCode="0.000">
                  <c:v>25.026000000000003</c:v>
                </c:pt>
                <c:pt idx="10" formatCode="0.000">
                  <c:v>50.677</c:v>
                </c:pt>
                <c:pt idx="11" formatCode="0.000">
                  <c:v>52.719000000000001</c:v>
                </c:pt>
                <c:pt idx="12" formatCode="0.000">
                  <c:v>64.552999999999997</c:v>
                </c:pt>
                <c:pt idx="13" formatCode="0.000">
                  <c:v>74.19</c:v>
                </c:pt>
                <c:pt idx="14" formatCode="0.000">
                  <c:v>167.06799999999998</c:v>
                </c:pt>
                <c:pt idx="15" formatCode="0.000">
                  <c:v>380.08399999999995</c:v>
                </c:pt>
                <c:pt idx="16" formatCode="0.000">
                  <c:v>612.47</c:v>
                </c:pt>
                <c:pt idx="17" formatCode="0.000">
                  <c:v>620.36200000000008</c:v>
                </c:pt>
                <c:pt idx="18" formatCode="0.000">
                  <c:v>367.13300000000004</c:v>
                </c:pt>
                <c:pt idx="19" formatCode="0.000">
                  <c:v>294.875</c:v>
                </c:pt>
                <c:pt idx="20" formatCode="0.000">
                  <c:v>204.07900000000001</c:v>
                </c:pt>
                <c:pt idx="21" formatCode="0.000">
                  <c:v>68.664000000000001</c:v>
                </c:pt>
                <c:pt idx="22" formatCode="0.000">
                  <c:v>21.727</c:v>
                </c:pt>
                <c:pt idx="23" formatCode="0.000">
                  <c:v>8.9920000000000009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540-EB4D-9018-111FF58462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1995776"/>
        <c:axId val="51997696"/>
      </c:barChart>
      <c:catAx>
        <c:axId val="519957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txPr>
          <a:bodyPr rot="0" vert="horz"/>
          <a:lstStyle/>
          <a:p>
            <a:pPr>
              <a:defRPr/>
            </a:pPr>
            <a:endParaRPr lang="es-CL"/>
          </a:p>
        </c:txPr>
        <c:crossAx val="51997696"/>
        <c:crosses val="autoZero"/>
        <c:auto val="1"/>
        <c:lblAlgn val="ctr"/>
        <c:lblOffset val="100"/>
        <c:noMultiLvlLbl val="0"/>
      </c:catAx>
      <c:valAx>
        <c:axId val="51997696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Fish biomass (t)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1995776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66" l="0.70000000000000062" r="0.70000000000000062" t="0.75000000000000366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(ES)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1112_Estim-age'!$H$13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1112_Estim-age'!$C$14:$C$17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1112_Estim-age'!$H$14:$H$17</c:f>
              <c:numCache>
                <c:formatCode>General</c:formatCode>
                <c:ptCount val="4"/>
                <c:pt idx="0">
                  <c:v>2618.5015227800004</c:v>
                </c:pt>
                <c:pt idx="1">
                  <c:v>27.345230600000001</c:v>
                </c:pt>
                <c:pt idx="2">
                  <c:v>2.8213756299999999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437-9F4F-8FA5-1A30164B0D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101296768"/>
        <c:axId val="129139456"/>
      </c:barChart>
      <c:catAx>
        <c:axId val="1012967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129139456"/>
        <c:crosses val="autoZero"/>
        <c:auto val="1"/>
        <c:lblAlgn val="ctr"/>
        <c:lblOffset val="100"/>
        <c:noMultiLvlLbl val="0"/>
      </c:catAx>
      <c:valAx>
        <c:axId val="129139456"/>
        <c:scaling>
          <c:orientation val="minMax"/>
          <c:max val="3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101296768"/>
        <c:crosses val="autoZero"/>
        <c:crossBetween val="between"/>
        <c:majorUnit val="500"/>
        <c:minorUnit val="100"/>
      </c:valAx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455" l="0.70000000000000062" r="0.70000000000000062" t="0.75000000000000455" header="0.30000000000000032" footer="0.30000000000000032"/>
    <c:pageSetup/>
  </c:printSettings>
  <c:userShapes r:id="rId1"/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(ES)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10"/>
          <c:order val="0"/>
          <c:tx>
            <c:strRef>
              <c:f>'ECOCADIZ-REC 2016-10_Estim-size'!$AL$14</c:f>
              <c:strCache>
                <c:ptCount val="1"/>
                <c:pt idx="0">
                  <c:v>SPAIN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invertIfNegative val="0"/>
          <c:cat>
            <c:numRef>
              <c:f>'ECOCADIZ-REC 2016-10_Estim-size'!$X$15:$X$40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2016-10_Estim-size'!$AL$15:$AL$40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 formatCode="0.000">
                  <c:v>256.74700000000001</c:v>
                </c:pt>
                <c:pt idx="4" formatCode="0.000">
                  <c:v>1108.6180000000002</c:v>
                </c:pt>
                <c:pt idx="5" formatCode="0.000">
                  <c:v>2438.8420000000001</c:v>
                </c:pt>
                <c:pt idx="6" formatCode="0.000">
                  <c:v>3948.067</c:v>
                </c:pt>
                <c:pt idx="7" formatCode="0.000">
                  <c:v>2796.7350000000001</c:v>
                </c:pt>
                <c:pt idx="8" formatCode="0.000">
                  <c:v>2145.6219999999998</c:v>
                </c:pt>
                <c:pt idx="9" formatCode="0.000">
                  <c:v>1249.8209999999999</c:v>
                </c:pt>
                <c:pt idx="10" formatCode="0.000">
                  <c:v>894.8309999999999</c:v>
                </c:pt>
                <c:pt idx="11" formatCode="0.000">
                  <c:v>552.69399999999996</c:v>
                </c:pt>
                <c:pt idx="12" formatCode="0.000">
                  <c:v>254.12399999999997</c:v>
                </c:pt>
                <c:pt idx="13" formatCode="0.000">
                  <c:v>69.337000000000003</c:v>
                </c:pt>
                <c:pt idx="14" formatCode="0.000">
                  <c:v>93.444999999999993</c:v>
                </c:pt>
                <c:pt idx="15" formatCode="0.000">
                  <c:v>192.58500000000001</c:v>
                </c:pt>
                <c:pt idx="16" formatCode="0.000">
                  <c:v>289.358</c:v>
                </c:pt>
                <c:pt idx="17" formatCode="0.000">
                  <c:v>262.45800000000003</c:v>
                </c:pt>
                <c:pt idx="18" formatCode="0.000">
                  <c:v>122.05</c:v>
                </c:pt>
                <c:pt idx="19" formatCode="0.000">
                  <c:v>61.436999999999998</c:v>
                </c:pt>
                <c:pt idx="20" formatCode="0.000">
                  <c:v>42.826999999999998</c:v>
                </c:pt>
                <c:pt idx="21" formatCode="0.000">
                  <c:v>20.088000000000001</c:v>
                </c:pt>
                <c:pt idx="22" formatCode="0.000">
                  <c:v>6.9980000000000002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4C-BE44-A96D-068AB09937F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2025984"/>
        <c:axId val="52040448"/>
      </c:barChart>
      <c:catAx>
        <c:axId val="5202598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txPr>
          <a:bodyPr rot="0" vert="horz"/>
          <a:lstStyle/>
          <a:p>
            <a:pPr>
              <a:defRPr/>
            </a:pPr>
            <a:endParaRPr lang="es-CL"/>
          </a:p>
        </c:txPr>
        <c:crossAx val="52040448"/>
        <c:crosses val="autoZero"/>
        <c:auto val="1"/>
        <c:lblAlgn val="ctr"/>
        <c:lblOffset val="100"/>
        <c:noMultiLvlLbl val="0"/>
      </c:catAx>
      <c:valAx>
        <c:axId val="52040448"/>
        <c:scaling>
          <c:orientation val="minMax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Fish biomass (t)</a:t>
                </a:r>
              </a:p>
            </c:rich>
          </c:tx>
          <c:overlay val="0"/>
        </c:title>
        <c:numFmt formatCode="0" sourceLinked="0"/>
        <c:majorTickMark val="out"/>
        <c:minorTickMark val="none"/>
        <c:tickLblPos val="nextTo"/>
        <c:spPr>
          <a:ln>
            <a:solidFill>
              <a:sysClr val="windowText" lastClr="000000"/>
            </a:solidFill>
          </a:ln>
        </c:spPr>
        <c:crossAx val="52025984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ln>
      <a:noFill/>
    </a:ln>
  </c:spPr>
  <c:printSettings>
    <c:headerFooter/>
    <c:pageMargins b="0.75000000000000389" l="0.70000000000000062" r="0.70000000000000062" t="0.75000000000000389" header="0.30000000000000032" footer="0.3000000000000003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</a:t>
            </a:r>
            <a:r>
              <a:rPr lang="es-ES" baseline="0"/>
              <a:t> South (PT)</a:t>
            </a:r>
            <a:endParaRPr lang="es-ES"/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2016-10_Estim-age'!$H$14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2016-10_Estim-age'!$C$15:$C$18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2016-10_Estim-age'!$H$15:$H$18</c:f>
              <c:numCache>
                <c:formatCode>0.000</c:formatCode>
                <c:ptCount val="4"/>
                <c:pt idx="0">
                  <c:v>41.543988135605886</c:v>
                </c:pt>
                <c:pt idx="1">
                  <c:v>127.93150893125096</c:v>
                </c:pt>
                <c:pt idx="2">
                  <c:v>7.2462919331431355</c:v>
                </c:pt>
                <c:pt idx="3" formatCode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C5B-4047-8BDD-B18C11872C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2182400"/>
        <c:axId val="52196864"/>
      </c:barChart>
      <c:catAx>
        <c:axId val="521824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2196864"/>
        <c:crosses val="autoZero"/>
        <c:auto val="1"/>
        <c:lblAlgn val="ctr"/>
        <c:lblOffset val="100"/>
        <c:noMultiLvlLbl val="0"/>
      </c:catAx>
      <c:valAx>
        <c:axId val="52196864"/>
        <c:scaling>
          <c:orientation val="minMax"/>
          <c:max val="2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2182400"/>
        <c:crosses val="autoZero"/>
        <c:crossBetween val="between"/>
        <c:majorUnit val="50"/>
        <c:minorUnit val="10"/>
      </c:valAx>
      <c:spPr>
        <a:ln>
          <a:solidFill>
            <a:sysClr val="windowText" lastClr="000000"/>
          </a:solidFill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777" l="0.70000000000000062" r="0.70000000000000062" t="0.75000000000000777" header="0.30000000000000032" footer="0.30000000000000032"/>
    <c:pageSetup/>
  </c:printSettings>
  <c:userShapes r:id="rId1"/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</a:t>
            </a:r>
            <a:r>
              <a:rPr lang="es-ES" baseline="0"/>
              <a:t> South (ES)</a:t>
            </a:r>
            <a:endParaRPr lang="es-ES"/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2016-10_Estim-age'!$H$26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2016-10_Estim-age'!$C$27:$C$30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2016-10_Estim-age'!$H$27:$H$30</c:f>
              <c:numCache>
                <c:formatCode>0.000</c:formatCode>
                <c:ptCount val="4"/>
                <c:pt idx="0">
                  <c:v>3403.7060111738288</c:v>
                </c:pt>
                <c:pt idx="1">
                  <c:v>83.838649300996792</c:v>
                </c:pt>
                <c:pt idx="2">
                  <c:v>2.54676552517425</c:v>
                </c:pt>
                <c:pt idx="3" formatCode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18-8245-974F-BB7AFE6EBA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2214784"/>
        <c:axId val="52230016"/>
      </c:barChart>
      <c:catAx>
        <c:axId val="5221478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2230016"/>
        <c:crosses val="autoZero"/>
        <c:auto val="1"/>
        <c:lblAlgn val="ctr"/>
        <c:lblOffset val="100"/>
        <c:noMultiLvlLbl val="0"/>
      </c:catAx>
      <c:valAx>
        <c:axId val="52230016"/>
        <c:scaling>
          <c:orientation val="minMax"/>
          <c:max val="8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2214784"/>
        <c:crosses val="autoZero"/>
        <c:crossBetween val="between"/>
        <c:majorUnit val="2000"/>
        <c:minorUnit val="500"/>
      </c:valAx>
      <c:spPr>
        <a:ln>
          <a:solidFill>
            <a:sysClr val="windowText" lastClr="000000"/>
          </a:solidFill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799" l="0.70000000000000062" r="0.70000000000000062" t="0.75000000000000799" header="0.30000000000000032" footer="0.30000000000000032"/>
    <c:pageSetup/>
  </c:printSettings>
  <c:userShapes r:id="rId1"/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TOTAL ABUNDANCE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2016-10_Estim-age'!$H$38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2016-10_Estim-age'!$C$39:$C$42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2016-10_Estim-age'!$H$39:$H$42</c:f>
              <c:numCache>
                <c:formatCode>0.000</c:formatCode>
                <c:ptCount val="4"/>
                <c:pt idx="0">
                  <c:v>3445.2499993094352</c:v>
                </c:pt>
                <c:pt idx="1">
                  <c:v>211.77015823224781</c:v>
                </c:pt>
                <c:pt idx="2">
                  <c:v>9.7930574583173833</c:v>
                </c:pt>
                <c:pt idx="3" formatCode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512-244C-82A8-961D4D003F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2331264"/>
        <c:axId val="52333952"/>
      </c:barChart>
      <c:catAx>
        <c:axId val="5233126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2333952"/>
        <c:crosses val="autoZero"/>
        <c:auto val="1"/>
        <c:lblAlgn val="ctr"/>
        <c:lblOffset val="100"/>
        <c:noMultiLvlLbl val="0"/>
      </c:catAx>
      <c:valAx>
        <c:axId val="52333952"/>
        <c:scaling>
          <c:orientation val="minMax"/>
          <c:max val="8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2331264"/>
        <c:crosses val="autoZero"/>
        <c:crossBetween val="between"/>
        <c:majorUnit val="2000"/>
        <c:minorUnit val="500"/>
      </c:valAx>
      <c:spPr>
        <a:ln>
          <a:solidFill>
            <a:sysClr val="windowText" lastClr="000000"/>
          </a:solidFill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755" l="0.70000000000000062" r="0.70000000000000062" t="0.75000000000000755" header="0.30000000000000032" footer="0.30000000000000032"/>
    <c:pageSetup/>
  </c:printSettings>
  <c:userShapes r:id="rId1"/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TOTAL BIOMASS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2016-10_Estim-age'!$I$38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2016-10_Estim-age'!$C$39:$C$42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2016-10_Estim-age'!$I$39:$I$42</c:f>
              <c:numCache>
                <c:formatCode>0.000</c:formatCode>
                <c:ptCount val="4"/>
                <c:pt idx="0">
                  <c:v>15969.073756362914</c:v>
                </c:pt>
                <c:pt idx="1">
                  <c:v>3678.4987320133368</c:v>
                </c:pt>
                <c:pt idx="2">
                  <c:v>213.33883239283452</c:v>
                </c:pt>
                <c:pt idx="3" formatCode="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3B9-4945-91A2-30AFFB754A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52270208"/>
        <c:axId val="52351360"/>
      </c:barChart>
      <c:catAx>
        <c:axId val="5227020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2351360"/>
        <c:crosses val="autoZero"/>
        <c:auto val="1"/>
        <c:lblAlgn val="ctr"/>
        <c:lblOffset val="100"/>
        <c:noMultiLvlLbl val="0"/>
      </c:catAx>
      <c:valAx>
        <c:axId val="52351360"/>
        <c:scaling>
          <c:orientation val="minMax"/>
          <c:max val="50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 (t)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52270208"/>
        <c:crosses val="autoZero"/>
        <c:crossBetween val="between"/>
        <c:majorUnit val="10000"/>
        <c:minorUnit val="2000"/>
      </c:valAx>
      <c:spPr>
        <a:ln>
          <a:solidFill>
            <a:sysClr val="windowText" lastClr="000000"/>
          </a:solidFill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777" l="0.70000000000000062" r="0.70000000000000062" t="0.75000000000000777" header="0.30000000000000032" footer="0.30000000000000032"/>
    <c:pageSetup/>
  </c:printSettings>
  <c:userShapes r:id="rId1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(ES)</a:t>
            </a:r>
          </a:p>
        </c:rich>
      </c:tx>
      <c:overlay val="0"/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'ECOCADIZ-REC 1112_Estim-age'!$I$13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invertIfNegative val="0"/>
          <c:cat>
            <c:numRef>
              <c:f>'ECOCADIZ-REC 1112_Estim-age'!$C$14:$C$17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1112_Estim-age'!$I$14:$I$17</c:f>
              <c:numCache>
                <c:formatCode>0.000</c:formatCode>
                <c:ptCount val="4"/>
                <c:pt idx="0">
                  <c:v>13354.357766200001</c:v>
                </c:pt>
                <c:pt idx="1">
                  <c:v>407.44393594000002</c:v>
                </c:pt>
                <c:pt idx="2">
                  <c:v>47.116973019999996</c:v>
                </c:pt>
                <c:pt idx="3" formatCode="General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B2-584C-A76B-E7E7C54E77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130520576"/>
        <c:axId val="130724608"/>
      </c:barChart>
      <c:catAx>
        <c:axId val="1305205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130724608"/>
        <c:crosses val="autoZero"/>
        <c:auto val="1"/>
        <c:lblAlgn val="ctr"/>
        <c:lblOffset val="100"/>
        <c:noMultiLvlLbl val="0"/>
      </c:catAx>
      <c:valAx>
        <c:axId val="130724608"/>
        <c:scaling>
          <c:orientation val="minMax"/>
          <c:max val="20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 (t)</a:t>
                </a:r>
              </a:p>
            </c:rich>
          </c:tx>
          <c:overlay val="0"/>
        </c:title>
        <c:numFmt formatCode="0" sourceLinked="0"/>
        <c:majorTickMark val="out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130520576"/>
        <c:crosses val="autoZero"/>
        <c:crossBetween val="between"/>
        <c:majorUnit val="5000"/>
        <c:minorUnit val="1000"/>
      </c:valAx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(PT)</a:t>
            </a:r>
          </a:p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ABUNDANCE</a:t>
            </a:r>
          </a:p>
        </c:rich>
      </c:tx>
      <c:layout>
        <c:manualLayout>
          <c:xMode val="edge"/>
          <c:yMode val="edge"/>
          <c:x val="0.36071189431174988"/>
          <c:y val="1.5731733894274048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5481187362287691"/>
          <c:y val="0.23344947735191726"/>
          <c:w val="0.81380836269323165"/>
          <c:h val="0.52961672473867549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invertIfNegative val="0"/>
          <c:cat>
            <c:numRef>
              <c:f>'[1]Tablas WD'!$B$6:$B$30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WD'!$K$6:$K$30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8.1300999999999998E-2</c:v>
                </c:pt>
                <c:pt idx="9">
                  <c:v>0.63643300000000003</c:v>
                </c:pt>
                <c:pt idx="10">
                  <c:v>0.63325699999999996</c:v>
                </c:pt>
                <c:pt idx="11">
                  <c:v>0.51111799999999996</c:v>
                </c:pt>
                <c:pt idx="12">
                  <c:v>0.53312499999999996</c:v>
                </c:pt>
                <c:pt idx="13">
                  <c:v>0.72091000000000005</c:v>
                </c:pt>
                <c:pt idx="14">
                  <c:v>2.2501769999999999</c:v>
                </c:pt>
                <c:pt idx="15">
                  <c:v>3.9884849999999998</c:v>
                </c:pt>
                <c:pt idx="16">
                  <c:v>30.348327999999999</c:v>
                </c:pt>
                <c:pt idx="17">
                  <c:v>30.246203000000001</c:v>
                </c:pt>
                <c:pt idx="18">
                  <c:v>21.335564999999999</c:v>
                </c:pt>
                <c:pt idx="19">
                  <c:v>12.44575</c:v>
                </c:pt>
                <c:pt idx="20">
                  <c:v>7.1118550000000003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6F3-C54B-AA73-55042B6A42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48616960"/>
        <c:axId val="48618880"/>
      </c:barChart>
      <c:catAx>
        <c:axId val="4861696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05"/>
              <c:y val="0.87108013937282225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8618880"/>
        <c:crosses val="autoZero"/>
        <c:auto val="1"/>
        <c:lblAlgn val="ctr"/>
        <c:lblOffset val="100"/>
        <c:tickLblSkip val="2"/>
        <c:noMultiLvlLbl val="0"/>
      </c:catAx>
      <c:valAx>
        <c:axId val="48618880"/>
        <c:scaling>
          <c:orientation val="minMax"/>
        </c:scaling>
        <c:delete val="0"/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</a:t>
                </a:r>
                <a:r>
                  <a:rPr lang="es-ES" baseline="0"/>
                  <a:t> fish (m</a:t>
                </a:r>
                <a:r>
                  <a:rPr lang="es-ES"/>
                  <a:t>illions)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861696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1" l="0.75000000000000266" r="0.75000000000000266" t="1" header="0" footer="0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(ES)</a:t>
            </a:r>
          </a:p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ABUNDANCE</a:t>
            </a:r>
          </a:p>
        </c:rich>
      </c:tx>
      <c:layout>
        <c:manualLayout>
          <c:xMode val="edge"/>
          <c:yMode val="edge"/>
          <c:x val="0.36071189431174988"/>
          <c:y val="1.5731733894274048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5481187362287691"/>
          <c:y val="0.23344947735191743"/>
          <c:w val="0.81380836269323165"/>
          <c:h val="0.52961672473867549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invertIfNegative val="0"/>
          <c:cat>
            <c:numRef>
              <c:f>'[1]Tablas WD'!$B$6:$B$30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WD'!$L$6:$L$30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2.8023980000000002</c:v>
                </c:pt>
                <c:pt idx="5">
                  <c:v>40.281370000000003</c:v>
                </c:pt>
                <c:pt idx="6">
                  <c:v>145.68516299999999</c:v>
                </c:pt>
                <c:pt idx="7">
                  <c:v>175.57064099999999</c:v>
                </c:pt>
                <c:pt idx="8">
                  <c:v>180.61158</c:v>
                </c:pt>
                <c:pt idx="9">
                  <c:v>129.75670199999999</c:v>
                </c:pt>
                <c:pt idx="10">
                  <c:v>82.047886000000005</c:v>
                </c:pt>
                <c:pt idx="11">
                  <c:v>28.983193</c:v>
                </c:pt>
                <c:pt idx="12">
                  <c:v>27.474955000000001</c:v>
                </c:pt>
                <c:pt idx="13">
                  <c:v>24.858635</c:v>
                </c:pt>
                <c:pt idx="14">
                  <c:v>18.315643000000001</c:v>
                </c:pt>
                <c:pt idx="15">
                  <c:v>14.210513000000001</c:v>
                </c:pt>
                <c:pt idx="16">
                  <c:v>4.0391139999999996</c:v>
                </c:pt>
                <c:pt idx="17">
                  <c:v>0.68409699999999996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45B-694D-AA2E-35283790FD0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48647168"/>
        <c:axId val="48673920"/>
      </c:barChart>
      <c:catAx>
        <c:axId val="4864716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5"/>
              <c:y val="0.87108013937282225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8673920"/>
        <c:crosses val="autoZero"/>
        <c:auto val="1"/>
        <c:lblAlgn val="ctr"/>
        <c:lblOffset val="100"/>
        <c:tickLblSkip val="2"/>
        <c:noMultiLvlLbl val="0"/>
      </c:catAx>
      <c:valAx>
        <c:axId val="48673920"/>
        <c:scaling>
          <c:orientation val="minMax"/>
        </c:scaling>
        <c:delete val="0"/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</a:t>
                </a:r>
                <a:r>
                  <a:rPr lang="es-ES" baseline="0"/>
                  <a:t> fish (m</a:t>
                </a:r>
                <a:r>
                  <a:rPr lang="es-ES"/>
                  <a:t>illions)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8647168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1" l="0.75000000000000311" r="0.75000000000000311" t="1" header="0" footer="0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TOTAL ABUNDANCE</a:t>
            </a:r>
          </a:p>
        </c:rich>
      </c:tx>
      <c:layout>
        <c:manualLayout>
          <c:xMode val="edge"/>
          <c:yMode val="edge"/>
          <c:x val="0.35792827367167579"/>
          <c:y val="9.7560855434587326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5481187362287691"/>
          <c:y val="0.23344947735191726"/>
          <c:w val="0.81380836269323165"/>
          <c:h val="0.52961672473867549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invertIfNegative val="0"/>
          <c:cat>
            <c:numRef>
              <c:f>'[1]Tablas WD'!$B$6:$B$30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WD'!$M$6:$M$30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2.8023980000000002</c:v>
                </c:pt>
                <c:pt idx="5">
                  <c:v>40.281370000000003</c:v>
                </c:pt>
                <c:pt idx="6">
                  <c:v>145.68516299999999</c:v>
                </c:pt>
                <c:pt idx="7">
                  <c:v>175.57064099999999</c:v>
                </c:pt>
                <c:pt idx="8">
                  <c:v>180.692881</c:v>
                </c:pt>
                <c:pt idx="9">
                  <c:v>130.393135</c:v>
                </c:pt>
                <c:pt idx="10">
                  <c:v>82.681143000000006</c:v>
                </c:pt>
                <c:pt idx="11">
                  <c:v>29.494311</c:v>
                </c:pt>
                <c:pt idx="12">
                  <c:v>28.00808</c:v>
                </c:pt>
                <c:pt idx="13">
                  <c:v>25.579545</c:v>
                </c:pt>
                <c:pt idx="14">
                  <c:v>20.565819999999999</c:v>
                </c:pt>
                <c:pt idx="15">
                  <c:v>18.198998</c:v>
                </c:pt>
                <c:pt idx="16">
                  <c:v>34.387442</c:v>
                </c:pt>
                <c:pt idx="17">
                  <c:v>30.930299999999999</c:v>
                </c:pt>
                <c:pt idx="18">
                  <c:v>21.335564999999999</c:v>
                </c:pt>
                <c:pt idx="19">
                  <c:v>12.44575</c:v>
                </c:pt>
                <c:pt idx="20">
                  <c:v>7.1118550000000003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971-2A4F-BA14-3E4A0E9244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49611520"/>
        <c:axId val="49613440"/>
      </c:barChart>
      <c:catAx>
        <c:axId val="4961152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05"/>
              <c:y val="0.87108013937282225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9613440"/>
        <c:crosses val="autoZero"/>
        <c:auto val="1"/>
        <c:lblAlgn val="ctr"/>
        <c:lblOffset val="100"/>
        <c:tickLblSkip val="2"/>
        <c:noMultiLvlLbl val="0"/>
      </c:catAx>
      <c:valAx>
        <c:axId val="49613440"/>
        <c:scaling>
          <c:orientation val="minMax"/>
        </c:scaling>
        <c:delete val="0"/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</a:t>
                </a:r>
                <a:r>
                  <a:rPr lang="es-ES" baseline="0"/>
                  <a:t> fish (m</a:t>
                </a:r>
                <a:r>
                  <a:rPr lang="es-ES"/>
                  <a:t>illions)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961152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1" l="0.75000000000000266" r="0.75000000000000266" t="1" header="0" footer="0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(PT)</a:t>
            </a:r>
          </a:p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BIOMASS</a:t>
            </a:r>
          </a:p>
        </c:rich>
      </c:tx>
      <c:layout>
        <c:manualLayout>
          <c:xMode val="edge"/>
          <c:yMode val="edge"/>
          <c:x val="0.41395068263525991"/>
          <c:y val="3.4985644844935902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5481187362287691"/>
          <c:y val="0.23344947735191743"/>
          <c:w val="0.81380836269323165"/>
          <c:h val="0.52961672473867549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invertIfNegative val="0"/>
          <c:cat>
            <c:numRef>
              <c:f>'[1]Tablas WD'!$R$5:$R$29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WD'!$X$5:$X$29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0.50700000000000001</c:v>
                </c:pt>
                <c:pt idx="9">
                  <c:v>4.601</c:v>
                </c:pt>
                <c:pt idx="10">
                  <c:v>5.2720000000000002</c:v>
                </c:pt>
                <c:pt idx="11">
                  <c:v>4.87</c:v>
                </c:pt>
                <c:pt idx="12">
                  <c:v>5.78</c:v>
                </c:pt>
                <c:pt idx="13">
                  <c:v>8.8490000000000002</c:v>
                </c:pt>
                <c:pt idx="14">
                  <c:v>31.122</c:v>
                </c:pt>
                <c:pt idx="15">
                  <c:v>61.881</c:v>
                </c:pt>
                <c:pt idx="16">
                  <c:v>526.03199999999993</c:v>
                </c:pt>
                <c:pt idx="17">
                  <c:v>583.46300000000008</c:v>
                </c:pt>
                <c:pt idx="18">
                  <c:v>456.41699999999997</c:v>
                </c:pt>
                <c:pt idx="19">
                  <c:v>294.27</c:v>
                </c:pt>
                <c:pt idx="20">
                  <c:v>185.274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BAF-0D48-BA4E-4DE5679EA92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49637632"/>
        <c:axId val="49652096"/>
      </c:barChart>
      <c:catAx>
        <c:axId val="4963763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5"/>
              <c:y val="0.87108013937282225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9652096"/>
        <c:crosses val="autoZero"/>
        <c:auto val="1"/>
        <c:lblAlgn val="ctr"/>
        <c:lblOffset val="100"/>
        <c:tickLblSkip val="2"/>
        <c:noMultiLvlLbl val="0"/>
      </c:catAx>
      <c:valAx>
        <c:axId val="49652096"/>
        <c:scaling>
          <c:orientation val="minMax"/>
        </c:scaling>
        <c:delete val="0"/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</a:t>
                </a:r>
                <a:r>
                  <a:rPr lang="es-ES" baseline="0"/>
                  <a:t> (t</a:t>
                </a:r>
                <a:r>
                  <a:rPr lang="es-ES"/>
                  <a:t>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9637632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1" l="0.75000000000000311" r="0.75000000000000311" t="1" header="0" footer="0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MX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(ES)</a:t>
            </a:r>
          </a:p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 BIOMASS</a:t>
            </a:r>
          </a:p>
        </c:rich>
      </c:tx>
      <c:layout>
        <c:manualLayout>
          <c:xMode val="edge"/>
          <c:yMode val="edge"/>
          <c:x val="0.41395068263525975"/>
          <c:y val="3.4985644844935902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5481187362287691"/>
          <c:y val="0.23344947735191732"/>
          <c:w val="0.81380836269323165"/>
          <c:h val="0.52961672473867549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invertIfNegative val="0"/>
          <c:cat>
            <c:numRef>
              <c:f>'[1]Tablas WD'!$R$5:$R$29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WD'!$Y$5:$Y$29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8.9130000000000003</c:v>
                </c:pt>
                <c:pt idx="5">
                  <c:v>153.77199999999999</c:v>
                </c:pt>
                <c:pt idx="6">
                  <c:v>660.78399999999999</c:v>
                </c:pt>
                <c:pt idx="7">
                  <c:v>937.61699999999996</c:v>
                </c:pt>
                <c:pt idx="8">
                  <c:v>1126.42</c:v>
                </c:pt>
                <c:pt idx="9">
                  <c:v>938.11599999999999</c:v>
                </c:pt>
                <c:pt idx="10">
                  <c:v>683.04199999999992</c:v>
                </c:pt>
                <c:pt idx="11">
                  <c:v>276.13099999999997</c:v>
                </c:pt>
                <c:pt idx="12">
                  <c:v>297.88900000000001</c:v>
                </c:pt>
                <c:pt idx="13">
                  <c:v>305.137</c:v>
                </c:pt>
                <c:pt idx="14">
                  <c:v>253.31900000000002</c:v>
                </c:pt>
                <c:pt idx="15">
                  <c:v>220.477</c:v>
                </c:pt>
                <c:pt idx="16">
                  <c:v>70.010999999999996</c:v>
                </c:pt>
                <c:pt idx="17">
                  <c:v>13.196999999999999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A3-FD47-AE80-EED8D4DDDB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49762304"/>
        <c:axId val="49764224"/>
      </c:barChart>
      <c:catAx>
        <c:axId val="49762304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27"/>
              <c:y val="0.87108013937282225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9764224"/>
        <c:crosses val="autoZero"/>
        <c:auto val="1"/>
        <c:lblAlgn val="ctr"/>
        <c:lblOffset val="100"/>
        <c:tickLblSkip val="2"/>
        <c:noMultiLvlLbl val="0"/>
      </c:catAx>
      <c:valAx>
        <c:axId val="49764224"/>
        <c:scaling>
          <c:orientation val="minMax"/>
        </c:scaling>
        <c:delete val="0"/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</a:t>
                </a:r>
                <a:r>
                  <a:rPr lang="es-ES" baseline="0"/>
                  <a:t> (t</a:t>
                </a:r>
                <a:r>
                  <a:rPr lang="es-ES"/>
                  <a:t>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overlay val="0"/>
          <c:spPr>
            <a:noFill/>
            <a:ln w="25400">
              <a:noFill/>
            </a:ln>
          </c:spPr>
        </c:title>
        <c:numFmt formatCode="General" sourceLinked="1"/>
        <c:majorTickMark val="none"/>
        <c:min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CL"/>
          </a:p>
        </c:txPr>
        <c:crossAx val="49762304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  <c:showDLblsOverMax val="0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CL"/>
    </a:p>
  </c:txPr>
  <c:printSettings>
    <c:headerFooter/>
    <c:pageMargins b="1" l="0.75000000000000289" r="0.75000000000000289" t="1" header="0" footer="0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emf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4" Type="http://schemas.openxmlformats.org/officeDocument/2006/relationships/chart" Target="../charts/chart20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3.xml"/><Relationship Id="rId2" Type="http://schemas.openxmlformats.org/officeDocument/2006/relationships/chart" Target="../charts/chart22.xml"/><Relationship Id="rId1" Type="http://schemas.openxmlformats.org/officeDocument/2006/relationships/chart" Target="../charts/chart21.xml"/><Relationship Id="rId4" Type="http://schemas.openxmlformats.org/officeDocument/2006/relationships/chart" Target="../charts/chart24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Relationship Id="rId6" Type="http://schemas.openxmlformats.org/officeDocument/2006/relationships/chart" Target="../charts/chart30.xml"/><Relationship Id="rId5" Type="http://schemas.openxmlformats.org/officeDocument/2006/relationships/chart" Target="../charts/chart29.xml"/><Relationship Id="rId4" Type="http://schemas.openxmlformats.org/officeDocument/2006/relationships/chart" Target="../charts/chart28.xml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3.xml"/><Relationship Id="rId2" Type="http://schemas.openxmlformats.org/officeDocument/2006/relationships/chart" Target="../charts/chart32.xml"/><Relationship Id="rId1" Type="http://schemas.openxmlformats.org/officeDocument/2006/relationships/chart" Target="../charts/chart31.xml"/><Relationship Id="rId4" Type="http://schemas.openxmlformats.org/officeDocument/2006/relationships/chart" Target="../charts/chart34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6" Type="http://schemas.openxmlformats.org/officeDocument/2006/relationships/chart" Target="../charts/chart10.xml"/><Relationship Id="rId5" Type="http://schemas.openxmlformats.org/officeDocument/2006/relationships/chart" Target="../charts/chart9.xml"/><Relationship Id="rId4" Type="http://schemas.openxmlformats.org/officeDocument/2006/relationships/chart" Target="../charts/chart8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6" Type="http://schemas.openxmlformats.org/officeDocument/2006/relationships/chart" Target="../charts/chart16.xml"/><Relationship Id="rId5" Type="http://schemas.openxmlformats.org/officeDocument/2006/relationships/chart" Target="../charts/chart15.xml"/><Relationship Id="rId4" Type="http://schemas.openxmlformats.org/officeDocument/2006/relationships/chart" Target="../charts/chart1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1112</a:t>
          </a:r>
          <a:r>
            <a:rPr lang="es-ES" sz="1100"/>
            <a:t>.</a:t>
          </a:r>
        </a:p>
        <a:p>
          <a:r>
            <a:rPr lang="es-ES" sz="1100"/>
            <a:t>Year: 2012.</a:t>
          </a:r>
        </a:p>
        <a:p>
          <a:r>
            <a:rPr lang="es-ES" sz="1100"/>
            <a:t>Survey</a:t>
          </a:r>
          <a:r>
            <a:rPr lang="es-ES" sz="1100" baseline="0"/>
            <a:t> dates: 10 - 27/11/2012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ONLY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9a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11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Emma Bardán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2</xdr:col>
      <xdr:colOff>76200</xdr:colOff>
      <xdr:row>12</xdr:row>
      <xdr:rowOff>9525</xdr:rowOff>
    </xdr:from>
    <xdr:to>
      <xdr:col>7</xdr:col>
      <xdr:colOff>419100</xdr:colOff>
      <xdr:row>27</xdr:row>
      <xdr:rowOff>38100</xdr:rowOff>
    </xdr:to>
    <xdr:pic>
      <xdr:nvPicPr>
        <xdr:cNvPr id="1025" name="Imagen 3" descr="H:\ECOCADIZ_RECLUTAS_11-12\mapa_zona_trabajada.jpg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600200" y="2295525"/>
          <a:ext cx="4152900" cy="2886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714375</xdr:colOff>
      <xdr:row>8</xdr:row>
      <xdr:rowOff>133350</xdr:rowOff>
    </xdr:from>
    <xdr:to>
      <xdr:col>15</xdr:col>
      <xdr:colOff>19050</xdr:colOff>
      <xdr:row>28</xdr:row>
      <xdr:rowOff>0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48375" y="1657350"/>
          <a:ext cx="5400675" cy="3676650"/>
        </a:xfrm>
        <a:prstGeom prst="rect">
          <a:avLst/>
        </a:prstGeom>
        <a:solidFill>
          <a:schemeClr val="bg1"/>
        </a:solidFill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0</xdr:colOff>
      <xdr:row>29</xdr:row>
      <xdr:rowOff>0</xdr:rowOff>
    </xdr:from>
    <xdr:to>
      <xdr:col>7</xdr:col>
      <xdr:colOff>361950</xdr:colOff>
      <xdr:row>44</xdr:row>
      <xdr:rowOff>47625</xdr:rowOff>
    </xdr:to>
    <xdr:pic>
      <xdr:nvPicPr>
        <xdr:cNvPr id="1026" name="Imagen 4" descr="H:\ECOCADIZ_RECLUTAS_11-12\m2_totales.jpg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524000" y="5524500"/>
          <a:ext cx="4171950" cy="2905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761997</xdr:colOff>
      <xdr:row>28</xdr:row>
      <xdr:rowOff>190496</xdr:rowOff>
    </xdr:from>
    <xdr:to>
      <xdr:col>13</xdr:col>
      <xdr:colOff>347660</xdr:colOff>
      <xdr:row>44</xdr:row>
      <xdr:rowOff>33334</xdr:rowOff>
    </xdr:to>
    <xdr:pic>
      <xdr:nvPicPr>
        <xdr:cNvPr id="1027" name="Imagen 6" descr="H:\ECOCADIZ_RECLUTAS_11-12\m2_ane.jpg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5997" y="5524496"/>
          <a:ext cx="4157663" cy="28908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0</xdr:colOff>
      <xdr:row>46</xdr:row>
      <xdr:rowOff>0</xdr:rowOff>
    </xdr:from>
    <xdr:to>
      <xdr:col>6</xdr:col>
      <xdr:colOff>752475</xdr:colOff>
      <xdr:row>60</xdr:row>
      <xdr:rowOff>171450</xdr:rowOff>
    </xdr:to>
    <xdr:grpSp>
      <xdr:nvGrpSpPr>
        <xdr:cNvPr id="15" name="14 Grupo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GrpSpPr/>
      </xdr:nvGrpSpPr>
      <xdr:grpSpPr>
        <a:xfrm>
          <a:off x="1651000" y="8763000"/>
          <a:ext cx="4054475" cy="2838450"/>
          <a:chOff x="1524000" y="8763000"/>
          <a:chExt cx="3800475" cy="2838450"/>
        </a:xfrm>
      </xdr:grpSpPr>
      <xdr:pic>
        <xdr:nvPicPr>
          <xdr:cNvPr id="1028" name="Imagen 1" descr="H:\ECOCADIZ_RECLUTAS_11-12\SIG\ane.jpg">
            <a:extLst>
              <a:ext uri="{FF2B5EF4-FFF2-40B4-BE49-F238E27FC236}">
                <a16:creationId xmlns:a16="http://schemas.microsoft.com/office/drawing/2014/main" id="{00000000-0008-0000-0000-00000404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5" cstate="print"/>
          <a:srcRect/>
          <a:stretch>
            <a:fillRect/>
          </a:stretch>
        </xdr:blipFill>
        <xdr:spPr bwMode="auto">
          <a:xfrm>
            <a:off x="1524000" y="8763000"/>
            <a:ext cx="3800475" cy="283845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  <xdr:grpSp>
        <xdr:nvGrpSpPr>
          <xdr:cNvPr id="1029" name="Group 5">
            <a:extLst>
              <a:ext uri="{FF2B5EF4-FFF2-40B4-BE49-F238E27FC236}">
                <a16:creationId xmlns:a16="http://schemas.microsoft.com/office/drawing/2014/main" id="{00000000-0008-0000-0000-000005040000}"/>
              </a:ext>
            </a:extLst>
          </xdr:cNvPr>
          <xdr:cNvGrpSpPr>
            <a:grpSpLocks/>
          </xdr:cNvGrpSpPr>
        </xdr:nvGrpSpPr>
        <xdr:grpSpPr bwMode="auto">
          <a:xfrm>
            <a:off x="2838450" y="9515475"/>
            <a:ext cx="1371600" cy="1409700"/>
            <a:chOff x="5063" y="6821"/>
            <a:chExt cx="2160" cy="2231"/>
          </a:xfrm>
        </xdr:grpSpPr>
        <xdr:sp macro="" textlink="">
          <xdr:nvSpPr>
            <xdr:cNvPr id="1030" name="Text Box 6">
              <a:extLs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6683" y="8512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1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  <xdr:sp macro="" textlink="">
          <xdr:nvSpPr>
            <xdr:cNvPr id="1031" name="Text Box 7">
              <a:extLs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6316" y="7673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2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  <xdr:sp macro="" textlink="">
          <xdr:nvSpPr>
            <xdr:cNvPr id="1032" name="Text Box 8">
              <a:extLs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5876" y="7923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FFFFFF"/>
                  </a:solidFill>
                  <a:latin typeface="Calibri"/>
                </a:rPr>
                <a:t>3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FFFFFF"/>
                </a:solidFill>
                <a:latin typeface="Calibri"/>
              </a:endParaRPr>
            </a:p>
          </xdr:txBody>
        </xdr:sp>
        <xdr:sp macro="" textlink="">
          <xdr:nvSpPr>
            <xdr:cNvPr id="1033" name="Text Box 9">
              <a:extLs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5985" y="7127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4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  <xdr:sp macro="" textlink="">
          <xdr:nvSpPr>
            <xdr:cNvPr id="1034" name="Text Box 10">
              <a:extLs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5063" y="6821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5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  <xdr:sp macro="" textlink="">
          <xdr:nvSpPr>
            <xdr:cNvPr id="1035" name="Text Box 11">
              <a:extLs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 txBox="1">
              <a:spLocks noChangeArrowheads="1"/>
            </xdr:cNvSpPr>
          </xdr:nvSpPr>
          <xdr:spPr bwMode="auto">
            <a:xfrm>
              <a:off x="5364" y="7433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6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</xdr:grpSp>
    </xdr:grpSp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0.39318</cdr:x>
      <cdr:y>0.56993</cdr:y>
    </cdr:from>
    <cdr:to>
      <cdr:x>0.55909</cdr:x>
      <cdr:y>0.65035</cdr:y>
    </cdr:to>
    <cdr:sp macro="" textlink="">
      <cdr:nvSpPr>
        <cdr:cNvPr id="3" name="1 CuadroTexto"/>
        <cdr:cNvSpPr txBox="1"/>
      </cdr:nvSpPr>
      <cdr:spPr>
        <a:xfrm xmlns:a="http://schemas.openxmlformats.org/drawingml/2006/main">
          <a:off x="1569364" y="1478630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14,47±0,66</a:t>
          </a:r>
        </a:p>
      </cdr:txBody>
    </cdr:sp>
  </cdr:relSizeAnchor>
  <cdr:relSizeAnchor xmlns:cdr="http://schemas.openxmlformats.org/drawingml/2006/chartDrawing">
    <cdr:from>
      <cdr:x>0.58864</cdr:x>
      <cdr:y>0.65734</cdr:y>
    </cdr:from>
    <cdr:to>
      <cdr:x>0.75455</cdr:x>
      <cdr:y>0.73776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2349507" y="1705425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15,37±0,59</a:t>
          </a:r>
        </a:p>
      </cdr:txBody>
    </cdr:sp>
  </cdr:relSizeAnchor>
  <cdr:relSizeAnchor xmlns:cdr="http://schemas.openxmlformats.org/drawingml/2006/chartDrawing">
    <cdr:from>
      <cdr:x>0.19773</cdr:x>
      <cdr:y>0.65905</cdr:y>
    </cdr:from>
    <cdr:to>
      <cdr:x>0.36364</cdr:x>
      <cdr:y>0.73947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771288" y="1693107"/>
          <a:ext cx="647168" cy="20660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11,60±0,77</a:t>
          </a:r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2015-10</a:t>
          </a:r>
          <a:r>
            <a:rPr lang="es-ES" sz="1100"/>
            <a:t>.</a:t>
          </a:r>
        </a:p>
        <a:p>
          <a:r>
            <a:rPr lang="es-ES" sz="1100"/>
            <a:t>Year: 2015.</a:t>
          </a:r>
        </a:p>
        <a:p>
          <a:r>
            <a:rPr lang="es-ES" sz="1100"/>
            <a:t>Survey</a:t>
          </a:r>
          <a:r>
            <a:rPr lang="es-ES" sz="1100" baseline="0"/>
            <a:t> dates: 10 - 29/10/2015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8</xdr:col>
      <xdr:colOff>10679</xdr:colOff>
      <xdr:row>29</xdr:row>
      <xdr:rowOff>160028</xdr:rowOff>
    </xdr:to>
    <xdr:pic>
      <xdr:nvPicPr>
        <xdr:cNvPr id="3" name="2 Imagen" descr="F:\Proyecto PELCOSAT\Campaña ECOCÁDIZ-RECLUTAS 2015-10\ECOCADIZ-R-2015_PEQUEPEL_CAMPANAS_PROV\DATOS\INFORME_CAMPANA\MAPAS\RADIALES_ECOR2015.pn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2000" y="190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9</xdr:row>
      <xdr:rowOff>114300</xdr:rowOff>
    </xdr:from>
    <xdr:to>
      <xdr:col>15</xdr:col>
      <xdr:colOff>105929</xdr:colOff>
      <xdr:row>29</xdr:row>
      <xdr:rowOff>83828</xdr:rowOff>
    </xdr:to>
    <xdr:pic>
      <xdr:nvPicPr>
        <xdr:cNvPr id="4" name="3 Imagen" descr="Z:\PEQUEPEL\CAMPANAS\ECOCADIZ-R-2015\DATOS\INFORME_CAMPANA\MAPAS\HYDROLOGY_ECOR_2015.png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191250" y="18288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8</xdr:col>
      <xdr:colOff>10679</xdr:colOff>
      <xdr:row>49</xdr:row>
      <xdr:rowOff>160028</xdr:rowOff>
    </xdr:to>
    <xdr:pic>
      <xdr:nvPicPr>
        <xdr:cNvPr id="5" name="4 Imagen" descr="F:\Proyecto PELCOSAT\Campaña ECOCÁDIZ-RECLUTAS 2015-10\ECOCADIZ-R-2015_PEQUEPEL_CAMPANAS_PROV\DATOS\INFORME_CAMPANA\MAPAS\HAULS_ECOR2015.png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62000" y="571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15</xdr:col>
      <xdr:colOff>10679</xdr:colOff>
      <xdr:row>49</xdr:row>
      <xdr:rowOff>160028</xdr:rowOff>
    </xdr:to>
    <xdr:pic>
      <xdr:nvPicPr>
        <xdr:cNvPr id="6" name="5 Imagen" descr="F:\Proyecto PELCOSAT\Campaña ECOCÁDIZ-RECLUTAS 2015-10\ECOCADIZ-R-2015_PEQUEPEL_CAMPANAS_PROV\DATOS\INFORME_CAMPANA\MAPAS\YIELD_NUMBER_ECOR2015.png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0" y="571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8</xdr:col>
      <xdr:colOff>10679</xdr:colOff>
      <xdr:row>69</xdr:row>
      <xdr:rowOff>160028</xdr:rowOff>
    </xdr:to>
    <xdr:pic>
      <xdr:nvPicPr>
        <xdr:cNvPr id="7" name="6 Imagen" descr="F:\Proyecto PELCOSAT\Campaña ECOCÁDIZ-RECLUTAS 2015-10\ECOCADIZ-R-2015_PEQUEPEL_CAMPANAS_PROV\DATOS\INFORME_CAMPANA\MAPAS\NASC_TOTAL_ECOR2015.png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62000" y="952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0</xdr:colOff>
      <xdr:row>50</xdr:row>
      <xdr:rowOff>0</xdr:rowOff>
    </xdr:from>
    <xdr:to>
      <xdr:col>15</xdr:col>
      <xdr:colOff>10679</xdr:colOff>
      <xdr:row>69</xdr:row>
      <xdr:rowOff>160028</xdr:rowOff>
    </xdr:to>
    <xdr:pic>
      <xdr:nvPicPr>
        <xdr:cNvPr id="8" name="7 Imagen" descr="F:\Proyecto PELCOSAT\Campaña ECOCÁDIZ-RECLUTAS 2015-10\ECOCADIZ-R-2015_PEQUEPEL_CAMPANAS_PROV\DATOS\INFORME_CAMPANA\MAPAS\NASC_ANE_ECOR2015.png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/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0" y="952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8</xdr:col>
      <xdr:colOff>10679</xdr:colOff>
      <xdr:row>89</xdr:row>
      <xdr:rowOff>160028</xdr:rowOff>
    </xdr:to>
    <xdr:pic>
      <xdr:nvPicPr>
        <xdr:cNvPr id="9" name="8 Imagen" descr="F:\Proyecto PELCOSAT\Campaña ECOCÁDIZ-RECLUTAS 2015-10\ECOCADIZ-R-2015_PEQUEPEL_CAMPANAS_PROV\DATOS\INFORME_CAMPANA\MAPAS\POLIGONOS\POLIGONOS_ANE_ECOR2015.png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62000" y="1333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761999</xdr:colOff>
      <xdr:row>1</xdr:row>
      <xdr:rowOff>9525</xdr:rowOff>
    </xdr:from>
    <xdr:to>
      <xdr:col>12</xdr:col>
      <xdr:colOff>333374</xdr:colOff>
      <xdr:row>8</xdr:row>
      <xdr:rowOff>171450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SpPr txBox="1"/>
      </xdr:nvSpPr>
      <xdr:spPr>
        <a:xfrm>
          <a:off x="761999" y="200025"/>
          <a:ext cx="717232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2015-10</a:t>
          </a:r>
          <a:r>
            <a:rPr lang="es-ES" sz="1100"/>
            <a:t>.</a:t>
          </a:r>
        </a:p>
        <a:p>
          <a:r>
            <a:rPr lang="es-ES" sz="1100"/>
            <a:t>Year: 2015.</a:t>
          </a:r>
        </a:p>
        <a:p>
          <a:r>
            <a:rPr lang="es-ES" sz="1100"/>
            <a:t>Survey</a:t>
          </a:r>
          <a:r>
            <a:rPr lang="es-ES" sz="1100" baseline="0"/>
            <a:t> dates: 10 - 29/10/2015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11</xdr:col>
      <xdr:colOff>0</xdr:colOff>
      <xdr:row>39</xdr:row>
      <xdr:rowOff>152400</xdr:rowOff>
    </xdr:from>
    <xdr:to>
      <xdr:col>16</xdr:col>
      <xdr:colOff>638175</xdr:colOff>
      <xdr:row>53</xdr:row>
      <xdr:rowOff>123825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0</xdr:colOff>
      <xdr:row>40</xdr:row>
      <xdr:rowOff>0</xdr:rowOff>
    </xdr:from>
    <xdr:to>
      <xdr:col>10</xdr:col>
      <xdr:colOff>180975</xdr:colOff>
      <xdr:row>53</xdr:row>
      <xdr:rowOff>161925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0</xdr:colOff>
      <xdr:row>55</xdr:row>
      <xdr:rowOff>0</xdr:rowOff>
    </xdr:from>
    <xdr:to>
      <xdr:col>10</xdr:col>
      <xdr:colOff>180975</xdr:colOff>
      <xdr:row>68</xdr:row>
      <xdr:rowOff>161925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0</xdr:colOff>
      <xdr:row>71</xdr:row>
      <xdr:rowOff>0</xdr:rowOff>
    </xdr:from>
    <xdr:to>
      <xdr:col>10</xdr:col>
      <xdr:colOff>180975</xdr:colOff>
      <xdr:row>84</xdr:row>
      <xdr:rowOff>161925</xdr:rowOff>
    </xdr:to>
    <xdr:graphicFrame macro="">
      <xdr:nvGraphicFramePr>
        <xdr:cNvPr id="6" name="5 Gráfico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0.54484</cdr:x>
      <cdr:y>0.25632</cdr:y>
    </cdr:from>
    <cdr:to>
      <cdr:x>0.94843</cdr:x>
      <cdr:y>0.36823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314575" y="676275"/>
          <a:ext cx="1714499" cy="295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30 827 t;</a:t>
          </a:r>
          <a:r>
            <a:rPr lang="es-ES" sz="1200" b="1" baseline="0"/>
            <a:t> 5 227 millions</a:t>
          </a:r>
          <a:endParaRPr lang="es-ES" sz="1200" b="1"/>
        </a:p>
      </cdr:txBody>
    </cdr:sp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0.54484</cdr:x>
      <cdr:y>0.25632</cdr:y>
    </cdr:from>
    <cdr:to>
      <cdr:x>0.94843</cdr:x>
      <cdr:y>0.36823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314575" y="676275"/>
          <a:ext cx="1714499" cy="295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1 335 t;</a:t>
          </a:r>
          <a:r>
            <a:rPr lang="es-ES" sz="1200" b="1" baseline="0"/>
            <a:t> 115 millions</a:t>
          </a:r>
          <a:endParaRPr lang="es-ES" sz="1200" b="1"/>
        </a:p>
      </cdr:txBody>
    </cdr: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0.54484</cdr:x>
      <cdr:y>0.25632</cdr:y>
    </cdr:from>
    <cdr:to>
      <cdr:x>0.94843</cdr:x>
      <cdr:y>0.36823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314575" y="676275"/>
          <a:ext cx="1714499" cy="295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29 491 t;</a:t>
          </a:r>
          <a:r>
            <a:rPr lang="es-ES" sz="1200" b="1" baseline="0"/>
            <a:t> 5 113 millions</a:t>
          </a:r>
          <a:endParaRPr lang="es-ES" sz="1200" b="1"/>
        </a:p>
      </cdr:txBody>
    </cdr:sp>
  </cdr:relSizeAnchor>
</c:userShapes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SpPr txBox="1"/>
      </xdr:nvSpPr>
      <xdr:spPr>
        <a:xfrm>
          <a:off x="762000" y="190500"/>
          <a:ext cx="789622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2015-10</a:t>
          </a:r>
          <a:r>
            <a:rPr lang="es-ES" sz="1100"/>
            <a:t>.</a:t>
          </a:r>
        </a:p>
        <a:p>
          <a:r>
            <a:rPr lang="es-ES" sz="1100"/>
            <a:t>Year: 2015.</a:t>
          </a:r>
        </a:p>
        <a:p>
          <a:r>
            <a:rPr lang="es-ES" sz="1100"/>
            <a:t>Survey</a:t>
          </a:r>
          <a:r>
            <a:rPr lang="es-ES" sz="1100" baseline="0"/>
            <a:t> dates: 10 - 29/10/2015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(ICES Subdivision IXa S).</a:t>
          </a:r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10</xdr:col>
      <xdr:colOff>0</xdr:colOff>
      <xdr:row>9</xdr:row>
      <xdr:rowOff>66675</xdr:rowOff>
    </xdr:from>
    <xdr:to>
      <xdr:col>15</xdr:col>
      <xdr:colOff>180975</xdr:colOff>
      <xdr:row>22</xdr:row>
      <xdr:rowOff>152400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752475</xdr:colOff>
      <xdr:row>24</xdr:row>
      <xdr:rowOff>9525</xdr:rowOff>
    </xdr:from>
    <xdr:to>
      <xdr:col>15</xdr:col>
      <xdr:colOff>171450</xdr:colOff>
      <xdr:row>37</xdr:row>
      <xdr:rowOff>95250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723900</xdr:colOff>
      <xdr:row>38</xdr:row>
      <xdr:rowOff>152400</xdr:rowOff>
    </xdr:from>
    <xdr:to>
      <xdr:col>15</xdr:col>
      <xdr:colOff>142875</xdr:colOff>
      <xdr:row>52</xdr:row>
      <xdr:rowOff>47625</xdr:rowOff>
    </xdr:to>
    <xdr:graphicFrame macro="">
      <xdr:nvGraphicFramePr>
        <xdr:cNvPr id="5" name="1 Gráfico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0</xdr:colOff>
      <xdr:row>38</xdr:row>
      <xdr:rowOff>0</xdr:rowOff>
    </xdr:from>
    <xdr:to>
      <xdr:col>21</xdr:col>
      <xdr:colOff>180975</xdr:colOff>
      <xdr:row>51</xdr:row>
      <xdr:rowOff>85725</xdr:rowOff>
    </xdr:to>
    <xdr:graphicFrame macro="">
      <xdr:nvGraphicFramePr>
        <xdr:cNvPr id="6" name="1 Gráfico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0.179</cdr:x>
      <cdr:y>0.21419</cdr:y>
    </cdr:from>
    <cdr:to>
      <cdr:x>0.34266</cdr:x>
      <cdr:y>0.32749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714386" y="548805"/>
          <a:ext cx="65316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9,96±1,08</a:t>
          </a:r>
        </a:p>
      </cdr:txBody>
    </cdr:sp>
  </cdr:relSizeAnchor>
  <cdr:relSizeAnchor xmlns:cdr="http://schemas.openxmlformats.org/drawingml/2006/chartDrawing">
    <cdr:from>
      <cdr:x>0.38653</cdr:x>
      <cdr:y>0.44611</cdr:y>
    </cdr:from>
    <cdr:to>
      <cdr:x>0.55018</cdr:x>
      <cdr:y>0.55941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542646" y="1143025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15,35±1,01</a:t>
          </a:r>
        </a:p>
      </cdr:txBody>
    </cdr:sp>
  </cdr:relSizeAnchor>
  <cdr:relSizeAnchor xmlns:cdr="http://schemas.openxmlformats.org/drawingml/2006/chartDrawing">
    <cdr:from>
      <cdr:x>0.58393</cdr:x>
      <cdr:y>0.60117</cdr:y>
    </cdr:from>
    <cdr:to>
      <cdr:x>0.74759</cdr:x>
      <cdr:y>0.71446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0450" y="1540327"/>
          <a:ext cx="653163" cy="290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15,79±0,76</a:t>
          </a:r>
        </a:p>
      </cdr:txBody>
    </cdr: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0.2148</cdr:x>
      <cdr:y>0.35546</cdr:y>
    </cdr:from>
    <cdr:to>
      <cdr:x>0.37846</cdr:x>
      <cdr:y>0.46876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857261" y="910762"/>
          <a:ext cx="65316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9,98±0,95</a:t>
          </a:r>
        </a:p>
      </cdr:txBody>
    </cdr:sp>
  </cdr:relSizeAnchor>
  <cdr:relSizeAnchor xmlns:cdr="http://schemas.openxmlformats.org/drawingml/2006/chartDrawing">
    <cdr:from>
      <cdr:x>0.40324</cdr:x>
      <cdr:y>0.62083</cdr:y>
    </cdr:from>
    <cdr:to>
      <cdr:x>0.56689</cdr:x>
      <cdr:y>0.73413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609307" y="1590709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11,78±1,53</a:t>
          </a:r>
        </a:p>
      </cdr:txBody>
    </cdr:sp>
  </cdr:relSizeAnchor>
  <cdr:relSizeAnchor xmlns:cdr="http://schemas.openxmlformats.org/drawingml/2006/chartDrawing">
    <cdr:from>
      <cdr:x>0.58632</cdr:x>
      <cdr:y>0.63091</cdr:y>
    </cdr:from>
    <cdr:to>
      <cdr:x>0.74998</cdr:x>
      <cdr:y>0.7442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9975" y="1616533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15,25±0,00</a:t>
          </a:r>
        </a:p>
      </cdr:txBody>
    </cdr: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0.20764</cdr:x>
      <cdr:y>0.33315</cdr:y>
    </cdr:from>
    <cdr:to>
      <cdr:x>0.3713</cdr:x>
      <cdr:y>0.44645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828699" y="853609"/>
          <a:ext cx="65316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9,98±0,96</a:t>
          </a:r>
        </a:p>
      </cdr:txBody>
    </cdr:sp>
  </cdr:relSizeAnchor>
  <cdr:relSizeAnchor xmlns:cdr="http://schemas.openxmlformats.org/drawingml/2006/chartDrawing">
    <cdr:from>
      <cdr:x>0.40324</cdr:x>
      <cdr:y>0.63198</cdr:y>
    </cdr:from>
    <cdr:to>
      <cdr:x>0.56689</cdr:x>
      <cdr:y>0.74528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609320" y="1619263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12,91±2,16</a:t>
          </a:r>
        </a:p>
      </cdr:txBody>
    </cdr:sp>
  </cdr:relSizeAnchor>
  <cdr:relSizeAnchor xmlns:cdr="http://schemas.openxmlformats.org/drawingml/2006/chartDrawing">
    <cdr:from>
      <cdr:x>0.58393</cdr:x>
      <cdr:y>0.65693</cdr:y>
    </cdr:from>
    <cdr:to>
      <cdr:x>0.74759</cdr:x>
      <cdr:y>0.77022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0437" y="1683215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15,78±0,76</a:t>
          </a:r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1112</a:t>
          </a:r>
          <a:r>
            <a:rPr lang="es-ES" sz="1100"/>
            <a:t>.</a:t>
          </a:r>
        </a:p>
        <a:p>
          <a:r>
            <a:rPr lang="es-ES" sz="1100"/>
            <a:t>Year: 2012.</a:t>
          </a:r>
        </a:p>
        <a:p>
          <a:r>
            <a:rPr lang="es-ES" sz="1100"/>
            <a:t>Survey</a:t>
          </a:r>
          <a:r>
            <a:rPr lang="es-ES" sz="1100" baseline="0"/>
            <a:t> dates: 10 - 27/11/2012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ONLY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9a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11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Emma Bardán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4</xdr:col>
      <xdr:colOff>0</xdr:colOff>
      <xdr:row>45</xdr:row>
      <xdr:rowOff>0</xdr:rowOff>
    </xdr:from>
    <xdr:to>
      <xdr:col>8</xdr:col>
      <xdr:colOff>742950</xdr:colOff>
      <xdr:row>60</xdr:row>
      <xdr:rowOff>28575</xdr:rowOff>
    </xdr:to>
    <xdr:graphicFrame macro="">
      <xdr:nvGraphicFramePr>
        <xdr:cNvPr id="3" name="7 Gráfico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0</xdr:colOff>
      <xdr:row>44</xdr:row>
      <xdr:rowOff>0</xdr:rowOff>
    </xdr:from>
    <xdr:to>
      <xdr:col>15</xdr:col>
      <xdr:colOff>466725</xdr:colOff>
      <xdr:row>59</xdr:row>
      <xdr:rowOff>28575</xdr:rowOff>
    </xdr:to>
    <xdr:graphicFrame macro="">
      <xdr:nvGraphicFramePr>
        <xdr:cNvPr id="4" name="1 Gráfico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2016-10</a:t>
          </a:r>
          <a:r>
            <a:rPr lang="es-ES" sz="1100"/>
            <a:t>.</a:t>
          </a:r>
        </a:p>
        <a:p>
          <a:r>
            <a:rPr lang="es-ES" sz="1100"/>
            <a:t>Year: 2016.</a:t>
          </a:r>
        </a:p>
        <a:p>
          <a:r>
            <a:rPr lang="es-ES" sz="1100"/>
            <a:t>Survey</a:t>
          </a:r>
          <a:r>
            <a:rPr lang="es-ES" sz="1100" baseline="0"/>
            <a:t> dates: 16/10/-03/11/2016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8</xdr:col>
      <xdr:colOff>10679</xdr:colOff>
      <xdr:row>31</xdr:row>
      <xdr:rowOff>81390</xdr:rowOff>
    </xdr:to>
    <xdr:pic>
      <xdr:nvPicPr>
        <xdr:cNvPr id="3" name="2 Imagen" descr="C:\datos\Proyecto PELCOSAT\Campaña ECOCÁDIZ-RECLUTAS 2016-10\Campaña ECOCADIZ-RECLUTAS 2016-10_Informe de Resultados\EVALUACIÓN\INFORME_CAMPANA\MAPAS\ECOR2016_TRANSECTS.p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2000" y="1905000"/>
          <a:ext cx="5344679" cy="4081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142875</xdr:colOff>
      <xdr:row>9</xdr:row>
      <xdr:rowOff>180975</xdr:rowOff>
    </xdr:from>
    <xdr:to>
      <xdr:col>15</xdr:col>
      <xdr:colOff>276225</xdr:colOff>
      <xdr:row>31</xdr:row>
      <xdr:rowOff>57150</xdr:rowOff>
    </xdr:to>
    <xdr:pic>
      <xdr:nvPicPr>
        <xdr:cNvPr id="4" name="3 Imagen" descr="Z:\PEQUEPEL\CAMPANAS\ECOCADIZ-R-2016\DATOS\INFORME_CAMPANA\MAPAS\ECOR2016_HYDROLOGY.png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238875" y="1895475"/>
          <a:ext cx="5467350" cy="406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8</xdr:col>
      <xdr:colOff>253448</xdr:colOff>
      <xdr:row>52</xdr:row>
      <xdr:rowOff>139449</xdr:rowOff>
    </xdr:to>
    <xdr:pic>
      <xdr:nvPicPr>
        <xdr:cNvPr id="5" name="4 Imagen" descr="C:\datos\Proyecto PELCOSAT\Campaña ECOCÁDIZ-RECLUTAS 2016-10\Campaña ECOCADIZ-RECLUTAS 2016-10_Informe de Resultados\EVALUACIÓN\INFORME_CAMPANA\MAPAS\ECOR2016_HAULS.png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62000" y="6096000"/>
          <a:ext cx="5587448" cy="39494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32</xdr:row>
      <xdr:rowOff>0</xdr:rowOff>
    </xdr:from>
    <xdr:to>
      <xdr:col>15</xdr:col>
      <xdr:colOff>276225</xdr:colOff>
      <xdr:row>53</xdr:row>
      <xdr:rowOff>38100</xdr:rowOff>
    </xdr:to>
    <xdr:pic>
      <xdr:nvPicPr>
        <xdr:cNvPr id="6" name="5 Imagen" descr="C:\datos\Proyecto PELCOSAT\Campaña ECOCÁDIZ-RECLUTAS 2016-10\Campaña ECOCADIZ-RECLUTAS 2016-10_Informe de Resultados\EVALUACIÓN\INFORME_CAMPANA\MAPAS\ECOR2016_YIELD_NUMBER.png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267450" y="6096000"/>
          <a:ext cx="5438775" cy="403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152399</xdr:colOff>
      <xdr:row>53</xdr:row>
      <xdr:rowOff>104775</xdr:rowOff>
    </xdr:from>
    <xdr:to>
      <xdr:col>15</xdr:col>
      <xdr:colOff>270647</xdr:colOff>
      <xdr:row>73</xdr:row>
      <xdr:rowOff>148658</xdr:rowOff>
    </xdr:to>
    <xdr:pic>
      <xdr:nvPicPr>
        <xdr:cNvPr id="8" name="7 Imagen" descr="C:\datos\Proyecto PELCOSAT\Campaña ECOCÁDIZ-RECLUTAS 2016-10\Campaña ECOCADIZ-RECLUTAS 2016-10_Informe de Resultados\EVALUACIÓN\INFORME_CAMPANA\MAPAS\NASC\NASC_ANE_ECOR2016.png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248399" y="10201275"/>
          <a:ext cx="5452248" cy="38538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761999</xdr:colOff>
      <xdr:row>75</xdr:row>
      <xdr:rowOff>0</xdr:rowOff>
    </xdr:from>
    <xdr:to>
      <xdr:col>8</xdr:col>
      <xdr:colOff>118247</xdr:colOff>
      <xdr:row>95</xdr:row>
      <xdr:rowOff>43883</xdr:rowOff>
    </xdr:to>
    <xdr:pic>
      <xdr:nvPicPr>
        <xdr:cNvPr id="9" name="8 Imagen" descr="C:\datos\Proyecto PELCOSAT\Campaña ECOCÁDIZ-RECLUTAS 2016-10\Campaña ECOCADIZ-RECLUTAS 2016-10_Informe de Resultados\EVALUACIÓN\INFORME_CAMPANA\MAPAS\POLIGONOS\POLIGONOS_ANE_ECOR16.png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61999" y="14287500"/>
          <a:ext cx="5452248" cy="38538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8</xdr:col>
      <xdr:colOff>10679</xdr:colOff>
      <xdr:row>73</xdr:row>
      <xdr:rowOff>160028</xdr:rowOff>
    </xdr:to>
    <xdr:pic>
      <xdr:nvPicPr>
        <xdr:cNvPr id="10" name="9 Imagen" descr="C:\datos\Proyecto PELCOSAT\Campaña ECOCÁDIZ-RECLUTAS 2016-10\Campaña ECOCADIZ-RECLUTAS 2016-10_Informe de Resultados\INFORME_CAMPANA\MAPAS\NASC\NASC_TOTAL_ECOR2016_BURB.png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62000" y="10287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2016-10</a:t>
          </a:r>
          <a:r>
            <a:rPr lang="es-ES" sz="1100"/>
            <a:t>.</a:t>
          </a:r>
        </a:p>
        <a:p>
          <a:r>
            <a:rPr lang="es-ES" sz="1100"/>
            <a:t>Year: 2016.</a:t>
          </a:r>
        </a:p>
        <a:p>
          <a:r>
            <a:rPr lang="es-ES" sz="1100"/>
            <a:t>Survey</a:t>
          </a:r>
          <a:r>
            <a:rPr lang="es-ES" sz="1100" baseline="0"/>
            <a:t> dates: 16/10/-03/11/2016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3</xdr:col>
      <xdr:colOff>0</xdr:colOff>
      <xdr:row>43</xdr:row>
      <xdr:rowOff>0</xdr:rowOff>
    </xdr:from>
    <xdr:to>
      <xdr:col>8</xdr:col>
      <xdr:colOff>438150</xdr:colOff>
      <xdr:row>56</xdr:row>
      <xdr:rowOff>161925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0</xdr:colOff>
      <xdr:row>58</xdr:row>
      <xdr:rowOff>0</xdr:rowOff>
    </xdr:from>
    <xdr:to>
      <xdr:col>8</xdr:col>
      <xdr:colOff>438150</xdr:colOff>
      <xdr:row>71</xdr:row>
      <xdr:rowOff>161925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0</xdr:colOff>
      <xdr:row>73</xdr:row>
      <xdr:rowOff>0</xdr:rowOff>
    </xdr:from>
    <xdr:to>
      <xdr:col>8</xdr:col>
      <xdr:colOff>438150</xdr:colOff>
      <xdr:row>86</xdr:row>
      <xdr:rowOff>161925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0</xdr:colOff>
      <xdr:row>43</xdr:row>
      <xdr:rowOff>0</xdr:rowOff>
    </xdr:from>
    <xdr:to>
      <xdr:col>14</xdr:col>
      <xdr:colOff>438150</xdr:colOff>
      <xdr:row>56</xdr:row>
      <xdr:rowOff>161925</xdr:rowOff>
    </xdr:to>
    <xdr:graphicFrame macro="">
      <xdr:nvGraphicFramePr>
        <xdr:cNvPr id="6" name="5 Gráfico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0</xdr:colOff>
      <xdr:row>59</xdr:row>
      <xdr:rowOff>0</xdr:rowOff>
    </xdr:from>
    <xdr:to>
      <xdr:col>14</xdr:col>
      <xdr:colOff>438150</xdr:colOff>
      <xdr:row>72</xdr:row>
      <xdr:rowOff>161925</xdr:rowOff>
    </xdr:to>
    <xdr:graphicFrame macro="">
      <xdr:nvGraphicFramePr>
        <xdr:cNvPr id="7" name="6 Gráfico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9</xdr:col>
      <xdr:colOff>0</xdr:colOff>
      <xdr:row>74</xdr:row>
      <xdr:rowOff>0</xdr:rowOff>
    </xdr:from>
    <xdr:to>
      <xdr:col>14</xdr:col>
      <xdr:colOff>438150</xdr:colOff>
      <xdr:row>87</xdr:row>
      <xdr:rowOff>161925</xdr:rowOff>
    </xdr:to>
    <xdr:graphicFrame macro="">
      <xdr:nvGraphicFramePr>
        <xdr:cNvPr id="8" name="7 Gráfico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0.54484</cdr:x>
      <cdr:y>0.25632</cdr:y>
    </cdr:from>
    <cdr:to>
      <cdr:x>0.94843</cdr:x>
      <cdr:y>0.36823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314575" y="676275"/>
          <a:ext cx="1714499" cy="295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19 861 t;</a:t>
          </a:r>
          <a:r>
            <a:rPr lang="es-ES" sz="1200" b="1" baseline="0"/>
            <a:t> 3 667 millions</a:t>
          </a:r>
          <a:endParaRPr lang="es-ES" sz="1200" b="1"/>
        </a:p>
      </cdr:txBody>
    </cdr: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0.16367</cdr:x>
      <cdr:y>0.22022</cdr:y>
    </cdr:from>
    <cdr:to>
      <cdr:x>0.56726</cdr:x>
      <cdr:y>0.33213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695312" y="581031"/>
          <a:ext cx="1714511" cy="29526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3 054 t;</a:t>
          </a:r>
          <a:r>
            <a:rPr lang="es-ES" sz="1200" b="1" baseline="0"/>
            <a:t> 177 millions</a:t>
          </a:r>
          <a:endParaRPr lang="es-ES" sz="1200" b="1"/>
        </a:p>
      </cdr:txBody>
    </cdr:sp>
  </cdr:relSizeAnchor>
</c:userShapes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0.54035</cdr:x>
      <cdr:y>0.20939</cdr:y>
    </cdr:from>
    <cdr:to>
      <cdr:x>0.94394</cdr:x>
      <cdr:y>0.3213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295495" y="552459"/>
          <a:ext cx="1714511" cy="29526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16 807 t;</a:t>
          </a:r>
          <a:r>
            <a:rPr lang="es-ES" sz="1200" b="1" baseline="0"/>
            <a:t> 3 490 millions</a:t>
          </a:r>
          <a:endParaRPr lang="es-ES" sz="1200" b="1"/>
        </a:p>
      </cdr:txBody>
    </cdr:sp>
  </cdr:relSizeAnchor>
</c:userShapes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0</xdr:colOff>
      <xdr:row>9</xdr:row>
      <xdr:rowOff>66675</xdr:rowOff>
    </xdr:from>
    <xdr:to>
      <xdr:col>15</xdr:col>
      <xdr:colOff>180975</xdr:colOff>
      <xdr:row>22</xdr:row>
      <xdr:rowOff>152400</xdr:rowOff>
    </xdr:to>
    <xdr:graphicFrame macro="">
      <xdr:nvGraphicFramePr>
        <xdr:cNvPr id="2" name="1 Gráfico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752475</xdr:colOff>
      <xdr:row>24</xdr:row>
      <xdr:rowOff>9525</xdr:rowOff>
    </xdr:from>
    <xdr:to>
      <xdr:col>15</xdr:col>
      <xdr:colOff>171450</xdr:colOff>
      <xdr:row>37</xdr:row>
      <xdr:rowOff>95250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723900</xdr:colOff>
      <xdr:row>38</xdr:row>
      <xdr:rowOff>152400</xdr:rowOff>
    </xdr:from>
    <xdr:to>
      <xdr:col>15</xdr:col>
      <xdr:colOff>142875</xdr:colOff>
      <xdr:row>52</xdr:row>
      <xdr:rowOff>47625</xdr:rowOff>
    </xdr:to>
    <xdr:graphicFrame macro="">
      <xdr:nvGraphicFramePr>
        <xdr:cNvPr id="4" name="1 Gráfico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0</xdr:colOff>
      <xdr:row>38</xdr:row>
      <xdr:rowOff>0</xdr:rowOff>
    </xdr:from>
    <xdr:to>
      <xdr:col>21</xdr:col>
      <xdr:colOff>180975</xdr:colOff>
      <xdr:row>51</xdr:row>
      <xdr:rowOff>85725</xdr:rowOff>
    </xdr:to>
    <xdr:graphicFrame macro="">
      <xdr:nvGraphicFramePr>
        <xdr:cNvPr id="5" name="1 Gráfico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1</xdr:row>
      <xdr:rowOff>0</xdr:rowOff>
    </xdr:from>
    <xdr:to>
      <xdr:col>10</xdr:col>
      <xdr:colOff>390525</xdr:colOff>
      <xdr:row>8</xdr:row>
      <xdr:rowOff>161925</xdr:rowOff>
    </xdr:to>
    <xdr:sp macro="" textlink="">
      <xdr:nvSpPr>
        <xdr:cNvPr id="6" name="5 CuadroTexto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2016-10</a:t>
          </a:r>
          <a:r>
            <a:rPr lang="es-ES" sz="1100"/>
            <a:t>.</a:t>
          </a:r>
        </a:p>
        <a:p>
          <a:r>
            <a:rPr lang="es-ES" sz="1100"/>
            <a:t>Year: 2016.</a:t>
          </a:r>
        </a:p>
        <a:p>
          <a:r>
            <a:rPr lang="es-ES" sz="1100"/>
            <a:t>Survey</a:t>
          </a:r>
          <a:r>
            <a:rPr lang="es-ES" sz="1100" baseline="0"/>
            <a:t> dates: 16/10/-03/11/2016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</xdr:wsDr>
</file>

<file path=xl/drawings/drawing27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0.18139</cdr:x>
      <cdr:y>0.53389</cdr:y>
    </cdr:from>
    <cdr:to>
      <cdr:x>0.34505</cdr:x>
      <cdr:y>0.64719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723910" y="1367953"/>
          <a:ext cx="653162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12,11±1,73</a:t>
          </a:r>
        </a:p>
      </cdr:txBody>
    </cdr:sp>
  </cdr:relSizeAnchor>
  <cdr:relSizeAnchor xmlns:cdr="http://schemas.openxmlformats.org/drawingml/2006/chartDrawing">
    <cdr:from>
      <cdr:x>0.38414</cdr:x>
      <cdr:y>0.28626</cdr:y>
    </cdr:from>
    <cdr:to>
      <cdr:x>0.54779</cdr:x>
      <cdr:y>0.39956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533107" y="733459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14,48±0,96</a:t>
          </a:r>
        </a:p>
      </cdr:txBody>
    </cdr:sp>
  </cdr:relSizeAnchor>
  <cdr:relSizeAnchor xmlns:cdr="http://schemas.openxmlformats.org/drawingml/2006/chartDrawing">
    <cdr:from>
      <cdr:x>0.58393</cdr:x>
      <cdr:y>0.61976</cdr:y>
    </cdr:from>
    <cdr:to>
      <cdr:x>0.74759</cdr:x>
      <cdr:y>0.73305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0450" y="1587958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15,15±1,21</a:t>
          </a:r>
        </a:p>
      </cdr:txBody>
    </cdr:sp>
  </cdr:relSizeAnchor>
</c:userShapes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0.20287</cdr:x>
      <cdr:y>0.39263</cdr:y>
    </cdr:from>
    <cdr:to>
      <cdr:x>0.36653</cdr:x>
      <cdr:y>0.50593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809636" y="1006018"/>
          <a:ext cx="653163" cy="2903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9,37±0,89</a:t>
          </a:r>
        </a:p>
      </cdr:txBody>
    </cdr:sp>
  </cdr:relSizeAnchor>
  <cdr:relSizeAnchor xmlns:cdr="http://schemas.openxmlformats.org/drawingml/2006/chartDrawing">
    <cdr:from>
      <cdr:x>0.40324</cdr:x>
      <cdr:y>0.62083</cdr:y>
    </cdr:from>
    <cdr:to>
      <cdr:x>0.56689</cdr:x>
      <cdr:y>0.73413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609307" y="1590709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13,34±1,49</a:t>
          </a:r>
        </a:p>
      </cdr:txBody>
    </cdr:sp>
  </cdr:relSizeAnchor>
  <cdr:relSizeAnchor xmlns:cdr="http://schemas.openxmlformats.org/drawingml/2006/chartDrawing">
    <cdr:from>
      <cdr:x>0.58632</cdr:x>
      <cdr:y>0.63091</cdr:y>
    </cdr:from>
    <cdr:to>
      <cdr:x>0.74998</cdr:x>
      <cdr:y>0.7442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9975" y="1616533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14,75±1,24</a:t>
          </a:r>
        </a:p>
      </cdr:txBody>
    </cdr:sp>
  </cdr:relSizeAnchor>
</c:userShapes>
</file>

<file path=xl/drawings/drawing29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0.20048</cdr:x>
      <cdr:y>0.39635</cdr:y>
    </cdr:from>
    <cdr:to>
      <cdr:x>0.36414</cdr:x>
      <cdr:y>0.50965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800111" y="1015530"/>
          <a:ext cx="65316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9,41±0,95</a:t>
          </a:r>
        </a:p>
      </cdr:txBody>
    </cdr:sp>
  </cdr:relSizeAnchor>
  <cdr:relSizeAnchor xmlns:cdr="http://schemas.openxmlformats.org/drawingml/2006/chartDrawing">
    <cdr:from>
      <cdr:x>0.40324</cdr:x>
      <cdr:y>0.63198</cdr:y>
    </cdr:from>
    <cdr:to>
      <cdr:x>0.56689</cdr:x>
      <cdr:y>0.74528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609320" y="1619263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14,03±1,32</a:t>
          </a:r>
        </a:p>
      </cdr:txBody>
    </cdr:sp>
  </cdr:relSizeAnchor>
  <cdr:relSizeAnchor xmlns:cdr="http://schemas.openxmlformats.org/drawingml/2006/chartDrawing">
    <cdr:from>
      <cdr:x>0.58393</cdr:x>
      <cdr:y>0.65693</cdr:y>
    </cdr:from>
    <cdr:to>
      <cdr:x>0.74759</cdr:x>
      <cdr:y>0.77022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0437" y="1683215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15,05±1,23</a:t>
          </a:r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1112</a:t>
          </a:r>
          <a:r>
            <a:rPr lang="es-ES" sz="1100"/>
            <a:t>.</a:t>
          </a:r>
        </a:p>
        <a:p>
          <a:r>
            <a:rPr lang="es-ES" sz="1100"/>
            <a:t>Year: 2012.</a:t>
          </a:r>
        </a:p>
        <a:p>
          <a:r>
            <a:rPr lang="es-ES" sz="1100"/>
            <a:t>Survey</a:t>
          </a:r>
          <a:r>
            <a:rPr lang="es-ES" sz="1100" baseline="0"/>
            <a:t> dates: 10 - 27/11/2012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ONLY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9a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11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Emma Bardán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10</xdr:col>
      <xdr:colOff>0</xdr:colOff>
      <xdr:row>12</xdr:row>
      <xdr:rowOff>0</xdr:rowOff>
    </xdr:from>
    <xdr:to>
      <xdr:col>15</xdr:col>
      <xdr:colOff>180975</xdr:colOff>
      <xdr:row>25</xdr:row>
      <xdr:rowOff>85725</xdr:rowOff>
    </xdr:to>
    <xdr:graphicFrame macro="">
      <xdr:nvGraphicFramePr>
        <xdr:cNvPr id="3" name="1 Gráfico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0</xdr:colOff>
      <xdr:row>12</xdr:row>
      <xdr:rowOff>0</xdr:rowOff>
    </xdr:from>
    <xdr:to>
      <xdr:col>21</xdr:col>
      <xdr:colOff>180975</xdr:colOff>
      <xdr:row>25</xdr:row>
      <xdr:rowOff>85725</xdr:rowOff>
    </xdr:to>
    <xdr:graphicFrame macro="">
      <xdr:nvGraphicFramePr>
        <xdr:cNvPr id="4" name="1 Gráfico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0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0.2148</cdr:x>
      <cdr:y>0.15613</cdr:y>
    </cdr:from>
    <cdr:to>
      <cdr:x>0.37695</cdr:x>
      <cdr:y>0.23677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57250" y="400050"/>
          <a:ext cx="647167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9,47±1,60</a:t>
          </a:r>
        </a:p>
      </cdr:txBody>
    </cdr:sp>
  </cdr:relSizeAnchor>
  <cdr:relSizeAnchor xmlns:cdr="http://schemas.openxmlformats.org/drawingml/2006/chartDrawing">
    <cdr:from>
      <cdr:x>0.40095</cdr:x>
      <cdr:y>0.5948</cdr:y>
    </cdr:from>
    <cdr:to>
      <cdr:x>0.56311</cdr:x>
      <cdr:y>0.67543</cdr:y>
    </cdr:to>
    <cdr:sp macro="" textlink="">
      <cdr:nvSpPr>
        <cdr:cNvPr id="3" name="1 CuadroTexto"/>
        <cdr:cNvSpPr txBox="1"/>
      </cdr:nvSpPr>
      <cdr:spPr>
        <a:xfrm xmlns:a="http://schemas.openxmlformats.org/drawingml/2006/main">
          <a:off x="1600200" y="1524000"/>
          <a:ext cx="647167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13,71±0,67</a:t>
          </a:r>
        </a:p>
      </cdr:txBody>
    </cdr:sp>
  </cdr:relSizeAnchor>
  <cdr:relSizeAnchor xmlns:cdr="http://schemas.openxmlformats.org/drawingml/2006/chartDrawing">
    <cdr:from>
      <cdr:x>0.59427</cdr:x>
      <cdr:y>0.62082</cdr:y>
    </cdr:from>
    <cdr:to>
      <cdr:x>0.75643</cdr:x>
      <cdr:y>0.70145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2371725" y="1590675"/>
          <a:ext cx="647167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14,25±0,00</a:t>
          </a: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2014-10</a:t>
          </a:r>
          <a:r>
            <a:rPr lang="es-ES" sz="1100"/>
            <a:t>.</a:t>
          </a:r>
        </a:p>
        <a:p>
          <a:r>
            <a:rPr lang="es-ES" sz="1100"/>
            <a:t>Year: 2014.</a:t>
          </a:r>
        </a:p>
        <a:p>
          <a:r>
            <a:rPr lang="es-ES" sz="1100"/>
            <a:t>Survey</a:t>
          </a:r>
          <a:r>
            <a:rPr lang="es-ES" sz="1100" baseline="0"/>
            <a:t> dates: 13 - 31/10/2014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8</xdr:col>
      <xdr:colOff>9525</xdr:colOff>
      <xdr:row>29</xdr:row>
      <xdr:rowOff>161925</xdr:rowOff>
    </xdr:to>
    <xdr:pic>
      <xdr:nvPicPr>
        <xdr:cNvPr id="3" name="2 Imagen" descr="ECOR2014_RADIALES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2000" y="1905000"/>
          <a:ext cx="5343525" cy="3781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228600</xdr:colOff>
      <xdr:row>9</xdr:row>
      <xdr:rowOff>142875</xdr:rowOff>
    </xdr:from>
    <xdr:to>
      <xdr:col>15</xdr:col>
      <xdr:colOff>238125</xdr:colOff>
      <xdr:row>29</xdr:row>
      <xdr:rowOff>114300</xdr:rowOff>
    </xdr:to>
    <xdr:pic>
      <xdr:nvPicPr>
        <xdr:cNvPr id="4" name="3 Imagen" descr="ECOR2014_HIDROLOGIA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24600" y="1857375"/>
          <a:ext cx="5343525" cy="3781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8</xdr:col>
      <xdr:colOff>9525</xdr:colOff>
      <xdr:row>50</xdr:row>
      <xdr:rowOff>161925</xdr:rowOff>
    </xdr:to>
    <xdr:pic>
      <xdr:nvPicPr>
        <xdr:cNvPr id="5" name="4 Imagen" descr="ECOR2014_LANCES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62000" y="5905500"/>
          <a:ext cx="5343525" cy="3781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219075</xdr:colOff>
      <xdr:row>30</xdr:row>
      <xdr:rowOff>152400</xdr:rowOff>
    </xdr:from>
    <xdr:to>
      <xdr:col>15</xdr:col>
      <xdr:colOff>228600</xdr:colOff>
      <xdr:row>50</xdr:row>
      <xdr:rowOff>123825</xdr:rowOff>
    </xdr:to>
    <xdr:pic>
      <xdr:nvPicPr>
        <xdr:cNvPr id="6" name="5 Imagen" descr="ECOR2014_RENDIMIENTO_NUMERO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315075" y="5867400"/>
          <a:ext cx="5343525" cy="3781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8</xdr:col>
      <xdr:colOff>10679</xdr:colOff>
      <xdr:row>71</xdr:row>
      <xdr:rowOff>160028</xdr:rowOff>
    </xdr:to>
    <xdr:pic>
      <xdr:nvPicPr>
        <xdr:cNvPr id="7" name="6 Imagen" descr="C:\datos\Proyecto PELCOSAT\CAMPAÑA ECOCÁDIZ-RECLUTAS 2014-10\ECOCADIZ-R_2014-10_Informe de Resultados\INFORME\MAPAS\NASC\ECOCADIZ-R-2014_NASC_TOTAL.png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62000" y="9906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276225</xdr:colOff>
      <xdr:row>51</xdr:row>
      <xdr:rowOff>133350</xdr:rowOff>
    </xdr:from>
    <xdr:to>
      <xdr:col>15</xdr:col>
      <xdr:colOff>286904</xdr:colOff>
      <xdr:row>71</xdr:row>
      <xdr:rowOff>102878</xdr:rowOff>
    </xdr:to>
    <xdr:pic>
      <xdr:nvPicPr>
        <xdr:cNvPr id="8" name="7 Imagen" descr="C:\datos\Proyecto PELCOSAT\CAMPAÑA ECOCÁDIZ-RECLUTAS 2014-10\ECOCADIZ-R_2014-10_Informe de Resultados\INFORME\MAPAS\NASC\ECOCADIZ-R-2014_NASC_ANE.png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/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372225" y="984885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8</xdr:col>
      <xdr:colOff>10679</xdr:colOff>
      <xdr:row>92</xdr:row>
      <xdr:rowOff>160028</xdr:rowOff>
    </xdr:to>
    <xdr:pic>
      <xdr:nvPicPr>
        <xdr:cNvPr id="9" name="8 Imagen" descr="C:\datos\Proyecto PELCOSAT\CAMPAÑA ECOCÁDIZ-RECLUTAS 2014-10\ECOCADIZ-R_2014-10_Informe de Resultados\INFORME\MAPAS\POLIGONOS\ECOCADIZ-R-2014_POLIGONOS_ANE.png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62000" y="139065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2014-10</a:t>
          </a:r>
          <a:r>
            <a:rPr lang="es-ES" sz="1100"/>
            <a:t>.</a:t>
          </a:r>
        </a:p>
        <a:p>
          <a:r>
            <a:rPr lang="es-ES" sz="1100"/>
            <a:t>Year: 2014.</a:t>
          </a:r>
        </a:p>
        <a:p>
          <a:r>
            <a:rPr lang="es-ES" sz="1100"/>
            <a:t>Survey</a:t>
          </a:r>
          <a:r>
            <a:rPr lang="es-ES" sz="1100" baseline="0"/>
            <a:t> dates: 13 - 31/10/2014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2</xdr:col>
      <xdr:colOff>19050</xdr:colOff>
      <xdr:row>43</xdr:row>
      <xdr:rowOff>9525</xdr:rowOff>
    </xdr:from>
    <xdr:to>
      <xdr:col>8</xdr:col>
      <xdr:colOff>9525</xdr:colOff>
      <xdr:row>56</xdr:row>
      <xdr:rowOff>171450</xdr:rowOff>
    </xdr:to>
    <xdr:graphicFrame macro="">
      <xdr:nvGraphicFramePr>
        <xdr:cNvPr id="11" name="Chart 1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0</xdr:colOff>
      <xdr:row>58</xdr:row>
      <xdr:rowOff>0</xdr:rowOff>
    </xdr:from>
    <xdr:to>
      <xdr:col>7</xdr:col>
      <xdr:colOff>752475</xdr:colOff>
      <xdr:row>71</xdr:row>
      <xdr:rowOff>161925</xdr:rowOff>
    </xdr:to>
    <xdr:graphicFrame macro="">
      <xdr:nvGraphicFramePr>
        <xdr:cNvPr id="15" name="Chart 1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0</xdr:colOff>
      <xdr:row>73</xdr:row>
      <xdr:rowOff>0</xdr:rowOff>
    </xdr:from>
    <xdr:to>
      <xdr:col>7</xdr:col>
      <xdr:colOff>752475</xdr:colOff>
      <xdr:row>86</xdr:row>
      <xdr:rowOff>161925</xdr:rowOff>
    </xdr:to>
    <xdr:graphicFrame macro="">
      <xdr:nvGraphicFramePr>
        <xdr:cNvPr id="16" name="Chart 1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0</xdr:colOff>
      <xdr:row>43</xdr:row>
      <xdr:rowOff>0</xdr:rowOff>
    </xdr:from>
    <xdr:to>
      <xdr:col>14</xdr:col>
      <xdr:colOff>723900</xdr:colOff>
      <xdr:row>56</xdr:row>
      <xdr:rowOff>161925</xdr:rowOff>
    </xdr:to>
    <xdr:graphicFrame macro="">
      <xdr:nvGraphicFramePr>
        <xdr:cNvPr id="17" name="Chart 1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0</xdr:colOff>
      <xdr:row>58</xdr:row>
      <xdr:rowOff>0</xdr:rowOff>
    </xdr:from>
    <xdr:to>
      <xdr:col>14</xdr:col>
      <xdr:colOff>723900</xdr:colOff>
      <xdr:row>71</xdr:row>
      <xdr:rowOff>161925</xdr:rowOff>
    </xdr:to>
    <xdr:graphicFrame macro="">
      <xdr:nvGraphicFramePr>
        <xdr:cNvPr id="18" name="Chart 1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9</xdr:col>
      <xdr:colOff>0</xdr:colOff>
      <xdr:row>73</xdr:row>
      <xdr:rowOff>0</xdr:rowOff>
    </xdr:from>
    <xdr:to>
      <xdr:col>14</xdr:col>
      <xdr:colOff>723900</xdr:colOff>
      <xdr:row>86</xdr:row>
      <xdr:rowOff>161925</xdr:rowOff>
    </xdr:to>
    <xdr:graphicFrame macro="">
      <xdr:nvGraphicFramePr>
        <xdr:cNvPr id="19" name="Chart 1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2014-10</a:t>
          </a:r>
          <a:r>
            <a:rPr lang="es-ES" sz="1100"/>
            <a:t>.</a:t>
          </a:r>
        </a:p>
        <a:p>
          <a:r>
            <a:rPr lang="es-ES" sz="1100"/>
            <a:t>Year: 2014.</a:t>
          </a:r>
        </a:p>
        <a:p>
          <a:r>
            <a:rPr lang="es-ES" sz="1100"/>
            <a:t>Survey</a:t>
          </a:r>
          <a:r>
            <a:rPr lang="es-ES" sz="1100" baseline="0"/>
            <a:t> dates: 13 - 31/10/2014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10</xdr:col>
      <xdr:colOff>0</xdr:colOff>
      <xdr:row>36</xdr:row>
      <xdr:rowOff>0</xdr:rowOff>
    </xdr:from>
    <xdr:to>
      <xdr:col>15</xdr:col>
      <xdr:colOff>181429</xdr:colOff>
      <xdr:row>49</xdr:row>
      <xdr:rowOff>117928</xdr:rowOff>
    </xdr:to>
    <xdr:graphicFrame macro="">
      <xdr:nvGraphicFramePr>
        <xdr:cNvPr id="3" name="2 Gráfico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0</xdr:colOff>
      <xdr:row>36</xdr:row>
      <xdr:rowOff>0</xdr:rowOff>
    </xdr:from>
    <xdr:to>
      <xdr:col>21</xdr:col>
      <xdr:colOff>181429</xdr:colOff>
      <xdr:row>49</xdr:row>
      <xdr:rowOff>117928</xdr:rowOff>
    </xdr:to>
    <xdr:graphicFrame macro="">
      <xdr:nvGraphicFramePr>
        <xdr:cNvPr id="4" name="3 Gráfico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0</xdr:colOff>
      <xdr:row>22</xdr:row>
      <xdr:rowOff>0</xdr:rowOff>
    </xdr:from>
    <xdr:to>
      <xdr:col>15</xdr:col>
      <xdr:colOff>90715</xdr:colOff>
      <xdr:row>35</xdr:row>
      <xdr:rowOff>92528</xdr:rowOff>
    </xdr:to>
    <xdr:graphicFrame macro="">
      <xdr:nvGraphicFramePr>
        <xdr:cNvPr id="5" name="4 Gráfico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0</xdr:colOff>
      <xdr:row>22</xdr:row>
      <xdr:rowOff>0</xdr:rowOff>
    </xdr:from>
    <xdr:to>
      <xdr:col>21</xdr:col>
      <xdr:colOff>90715</xdr:colOff>
      <xdr:row>35</xdr:row>
      <xdr:rowOff>92528</xdr:rowOff>
    </xdr:to>
    <xdr:graphicFrame macro="">
      <xdr:nvGraphicFramePr>
        <xdr:cNvPr id="6" name="5 Gráfico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</xdr:col>
      <xdr:colOff>0</xdr:colOff>
      <xdr:row>10</xdr:row>
      <xdr:rowOff>0</xdr:rowOff>
    </xdr:from>
    <xdr:to>
      <xdr:col>15</xdr:col>
      <xdr:colOff>90715</xdr:colOff>
      <xdr:row>23</xdr:row>
      <xdr:rowOff>92528</xdr:rowOff>
    </xdr:to>
    <xdr:graphicFrame macro="">
      <xdr:nvGraphicFramePr>
        <xdr:cNvPr id="7" name="6 Gráfico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0</xdr:colOff>
      <xdr:row>9</xdr:row>
      <xdr:rowOff>0</xdr:rowOff>
    </xdr:from>
    <xdr:to>
      <xdr:col>21</xdr:col>
      <xdr:colOff>90715</xdr:colOff>
      <xdr:row>22</xdr:row>
      <xdr:rowOff>92528</xdr:rowOff>
    </xdr:to>
    <xdr:graphicFrame macro="">
      <xdr:nvGraphicFramePr>
        <xdr:cNvPr id="8" name="7 Gráfico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0.39318</cdr:x>
      <cdr:y>0.56993</cdr:y>
    </cdr:from>
    <cdr:to>
      <cdr:x>0.55909</cdr:x>
      <cdr:y>0.65035</cdr:y>
    </cdr:to>
    <cdr:sp macro="" textlink="">
      <cdr:nvSpPr>
        <cdr:cNvPr id="3" name="1 CuadroTexto"/>
        <cdr:cNvSpPr txBox="1"/>
      </cdr:nvSpPr>
      <cdr:spPr>
        <a:xfrm xmlns:a="http://schemas.openxmlformats.org/drawingml/2006/main">
          <a:off x="1569364" y="1478630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13,97±1,20</a:t>
          </a:r>
        </a:p>
      </cdr:txBody>
    </cdr:sp>
  </cdr:relSizeAnchor>
  <cdr:relSizeAnchor xmlns:cdr="http://schemas.openxmlformats.org/drawingml/2006/chartDrawing">
    <cdr:from>
      <cdr:x>0.58864</cdr:x>
      <cdr:y>0.65734</cdr:y>
    </cdr:from>
    <cdr:to>
      <cdr:x>0.75455</cdr:x>
      <cdr:y>0.73776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2349507" y="1705425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15,36±0,59</a:t>
          </a:r>
        </a:p>
      </cdr:txBody>
    </cdr:sp>
  </cdr:relSizeAnchor>
  <cdr:relSizeAnchor xmlns:cdr="http://schemas.openxmlformats.org/drawingml/2006/chartDrawing">
    <cdr:from>
      <cdr:x>0.19773</cdr:x>
      <cdr:y>0.1993</cdr:y>
    </cdr:from>
    <cdr:to>
      <cdr:x>0.36364</cdr:x>
      <cdr:y>0.27972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789214" y="517072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10,20±0,88</a:t>
          </a:r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0.39806</cdr:x>
      <cdr:y>0.61813</cdr:y>
    </cdr:from>
    <cdr:to>
      <cdr:x>0.56397</cdr:x>
      <cdr:y>0.69855</cdr:y>
    </cdr:to>
    <cdr:sp macro="" textlink="">
      <cdr:nvSpPr>
        <cdr:cNvPr id="3" name="1 CuadroTexto"/>
        <cdr:cNvSpPr txBox="1"/>
      </cdr:nvSpPr>
      <cdr:spPr>
        <a:xfrm xmlns:a="http://schemas.openxmlformats.org/drawingml/2006/main">
          <a:off x="1552733" y="1587991"/>
          <a:ext cx="647168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12,93±0,98</a:t>
          </a:r>
        </a:p>
      </cdr:txBody>
    </cdr:sp>
  </cdr:relSizeAnchor>
  <cdr:relSizeAnchor xmlns:cdr="http://schemas.openxmlformats.org/drawingml/2006/chartDrawing">
    <cdr:from>
      <cdr:x>0.58864</cdr:x>
      <cdr:y>0.65734</cdr:y>
    </cdr:from>
    <cdr:to>
      <cdr:x>0.75455</cdr:x>
      <cdr:y>0.73776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2349507" y="1705425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14,48±0,25</a:t>
          </a:r>
        </a:p>
      </cdr:txBody>
    </cdr:sp>
  </cdr:relSizeAnchor>
  <cdr:relSizeAnchor xmlns:cdr="http://schemas.openxmlformats.org/drawingml/2006/chartDrawing">
    <cdr:from>
      <cdr:x>0.20261</cdr:x>
      <cdr:y>0.1956</cdr:y>
    </cdr:from>
    <cdr:to>
      <cdr:x>0.36852</cdr:x>
      <cdr:y>0.27602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790338" y="502493"/>
          <a:ext cx="647168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10,20±0,88</a:t>
          </a:r>
        </a:p>
      </cdr:txBody>
    </cdr:sp>
  </cdr:relSizeAnchor>
</c:userShape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atos/Proyecto%20PELCOSAT/CAMPA&#209;A%20ECOC&#193;DIZ-RECLUTAS%202014-10/ECOCADIZ-R_2014-10_Informe%20de%20Resultados/EVALUADOS_FINALES/Total_ANE_ECOCADIZ-R_2014_Fer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datos/Proyecto%20PELCOSAT/CAMPA&#209;A%20ECOC&#193;DIZ-RECLUTAS%202014-10/ECOCADIZ-R_2014-10_Informe%20de%20Resultados/INFORME/DATOS_INFORM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BUNDANCIA"/>
      <sheetName val="BIOMASA"/>
      <sheetName val="POL01"/>
      <sheetName val="POL02"/>
      <sheetName val="POL03"/>
      <sheetName val="POL04"/>
      <sheetName val="POL05"/>
      <sheetName val="Tablas WD"/>
      <sheetName val="Hoja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5">
          <cell r="R5">
            <v>6</v>
          </cell>
          <cell r="X5">
            <v>0</v>
          </cell>
          <cell r="Y5">
            <v>0</v>
          </cell>
          <cell r="Z5">
            <v>0</v>
          </cell>
        </row>
        <row r="6">
          <cell r="B6">
            <v>6</v>
          </cell>
          <cell r="K6">
            <v>0</v>
          </cell>
          <cell r="L6">
            <v>0</v>
          </cell>
          <cell r="M6">
            <v>0</v>
          </cell>
          <cell r="R6">
            <v>6.5</v>
          </cell>
          <cell r="X6">
            <v>0</v>
          </cell>
          <cell r="Y6">
            <v>0</v>
          </cell>
          <cell r="Z6">
            <v>0</v>
          </cell>
        </row>
        <row r="7">
          <cell r="B7">
            <v>6.5</v>
          </cell>
          <cell r="K7">
            <v>0</v>
          </cell>
          <cell r="L7">
            <v>0</v>
          </cell>
          <cell r="M7">
            <v>0</v>
          </cell>
          <cell r="R7">
            <v>7</v>
          </cell>
          <cell r="X7">
            <v>0</v>
          </cell>
          <cell r="Y7">
            <v>0</v>
          </cell>
          <cell r="Z7">
            <v>0</v>
          </cell>
        </row>
        <row r="8">
          <cell r="B8">
            <v>7</v>
          </cell>
          <cell r="K8">
            <v>0</v>
          </cell>
          <cell r="L8">
            <v>0</v>
          </cell>
          <cell r="M8">
            <v>0</v>
          </cell>
          <cell r="R8">
            <v>7.5</v>
          </cell>
          <cell r="X8">
            <v>0</v>
          </cell>
          <cell r="Y8">
            <v>0</v>
          </cell>
          <cell r="Z8">
            <v>0</v>
          </cell>
        </row>
        <row r="9">
          <cell r="B9">
            <v>7.5</v>
          </cell>
          <cell r="K9">
            <v>0</v>
          </cell>
          <cell r="L9">
            <v>0</v>
          </cell>
          <cell r="M9">
            <v>0</v>
          </cell>
          <cell r="R9">
            <v>8</v>
          </cell>
          <cell r="X9">
            <v>0</v>
          </cell>
          <cell r="Y9">
            <v>8.9130000000000003</v>
          </cell>
          <cell r="Z9">
            <v>8.9130000000000003</v>
          </cell>
        </row>
        <row r="10">
          <cell r="B10">
            <v>8</v>
          </cell>
          <cell r="K10">
            <v>0</v>
          </cell>
          <cell r="L10">
            <v>2.8023980000000002</v>
          </cell>
          <cell r="M10">
            <v>2.8023980000000002</v>
          </cell>
          <cell r="R10">
            <v>8.5</v>
          </cell>
          <cell r="X10">
            <v>0</v>
          </cell>
          <cell r="Y10">
            <v>153.77199999999999</v>
          </cell>
          <cell r="Z10">
            <v>153.77199999999999</v>
          </cell>
        </row>
        <row r="11">
          <cell r="B11">
            <v>8.5</v>
          </cell>
          <cell r="K11">
            <v>0</v>
          </cell>
          <cell r="L11">
            <v>40.281370000000003</v>
          </cell>
          <cell r="M11">
            <v>40.281370000000003</v>
          </cell>
          <cell r="R11">
            <v>9</v>
          </cell>
          <cell r="X11">
            <v>0</v>
          </cell>
          <cell r="Y11">
            <v>660.78399999999999</v>
          </cell>
          <cell r="Z11">
            <v>660.78399999999999</v>
          </cell>
        </row>
        <row r="12">
          <cell r="B12">
            <v>9</v>
          </cell>
          <cell r="K12">
            <v>0</v>
          </cell>
          <cell r="L12">
            <v>145.68516299999999</v>
          </cell>
          <cell r="M12">
            <v>145.68516299999999</v>
          </cell>
          <cell r="R12">
            <v>9.5</v>
          </cell>
          <cell r="X12">
            <v>0</v>
          </cell>
          <cell r="Y12">
            <v>937.61699999999996</v>
          </cell>
          <cell r="Z12">
            <v>937.61699999999996</v>
          </cell>
        </row>
        <row r="13">
          <cell r="B13">
            <v>9.5</v>
          </cell>
          <cell r="K13">
            <v>0</v>
          </cell>
          <cell r="L13">
            <v>175.57064099999999</v>
          </cell>
          <cell r="M13">
            <v>175.57064099999999</v>
          </cell>
          <cell r="R13">
            <v>10</v>
          </cell>
          <cell r="X13">
            <v>0.50700000000000001</v>
          </cell>
          <cell r="Y13">
            <v>1126.42</v>
          </cell>
          <cell r="Z13">
            <v>1126.9269999999999</v>
          </cell>
        </row>
        <row r="14">
          <cell r="B14">
            <v>10</v>
          </cell>
          <cell r="K14">
            <v>8.1300999999999998E-2</v>
          </cell>
          <cell r="L14">
            <v>180.61158</v>
          </cell>
          <cell r="M14">
            <v>180.692881</v>
          </cell>
          <cell r="R14">
            <v>10.5</v>
          </cell>
          <cell r="X14">
            <v>4.601</v>
          </cell>
          <cell r="Y14">
            <v>938.11599999999999</v>
          </cell>
          <cell r="Z14">
            <v>942.71699999999998</v>
          </cell>
        </row>
        <row r="15">
          <cell r="B15">
            <v>10.5</v>
          </cell>
          <cell r="K15">
            <v>0.63643300000000003</v>
          </cell>
          <cell r="L15">
            <v>129.75670199999999</v>
          </cell>
          <cell r="M15">
            <v>130.393135</v>
          </cell>
          <cell r="R15">
            <v>11</v>
          </cell>
          <cell r="X15">
            <v>5.2720000000000002</v>
          </cell>
          <cell r="Y15">
            <v>683.04199999999992</v>
          </cell>
          <cell r="Z15">
            <v>688.31399999999996</v>
          </cell>
        </row>
        <row r="16">
          <cell r="B16">
            <v>11</v>
          </cell>
          <cell r="K16">
            <v>0.63325699999999996</v>
          </cell>
          <cell r="L16">
            <v>82.047886000000005</v>
          </cell>
          <cell r="M16">
            <v>82.681143000000006</v>
          </cell>
          <cell r="R16">
            <v>11.5</v>
          </cell>
          <cell r="X16">
            <v>4.87</v>
          </cell>
          <cell r="Y16">
            <v>276.13099999999997</v>
          </cell>
          <cell r="Z16">
            <v>281.00099999999998</v>
          </cell>
        </row>
        <row r="17">
          <cell r="B17">
            <v>11.5</v>
          </cell>
          <cell r="K17">
            <v>0.51111799999999996</v>
          </cell>
          <cell r="L17">
            <v>28.983193</v>
          </cell>
          <cell r="M17">
            <v>29.494311</v>
          </cell>
          <cell r="R17">
            <v>12</v>
          </cell>
          <cell r="X17">
            <v>5.78</v>
          </cell>
          <cell r="Y17">
            <v>297.88900000000001</v>
          </cell>
          <cell r="Z17">
            <v>303.66899999999998</v>
          </cell>
        </row>
        <row r="18">
          <cell r="B18">
            <v>12</v>
          </cell>
          <cell r="K18">
            <v>0.53312499999999996</v>
          </cell>
          <cell r="L18">
            <v>27.474955000000001</v>
          </cell>
          <cell r="M18">
            <v>28.00808</v>
          </cell>
          <cell r="R18">
            <v>12.5</v>
          </cell>
          <cell r="X18">
            <v>8.8490000000000002</v>
          </cell>
          <cell r="Y18">
            <v>305.137</v>
          </cell>
          <cell r="Z18">
            <v>313.98599999999999</v>
          </cell>
        </row>
        <row r="19">
          <cell r="B19">
            <v>12.5</v>
          </cell>
          <cell r="K19">
            <v>0.72091000000000005</v>
          </cell>
          <cell r="L19">
            <v>24.858635</v>
          </cell>
          <cell r="M19">
            <v>25.579545</v>
          </cell>
          <cell r="R19">
            <v>13</v>
          </cell>
          <cell r="X19">
            <v>31.122</v>
          </cell>
          <cell r="Y19">
            <v>253.31900000000002</v>
          </cell>
          <cell r="Z19">
            <v>284.44100000000003</v>
          </cell>
        </row>
        <row r="20">
          <cell r="B20">
            <v>13</v>
          </cell>
          <cell r="K20">
            <v>2.2501769999999999</v>
          </cell>
          <cell r="L20">
            <v>18.315643000000001</v>
          </cell>
          <cell r="M20">
            <v>20.565819999999999</v>
          </cell>
          <cell r="R20">
            <v>13.5</v>
          </cell>
          <cell r="X20">
            <v>61.881</v>
          </cell>
          <cell r="Y20">
            <v>220.477</v>
          </cell>
          <cell r="Z20">
            <v>282.358</v>
          </cell>
        </row>
        <row r="21">
          <cell r="B21">
            <v>13.5</v>
          </cell>
          <cell r="K21">
            <v>3.9884849999999998</v>
          </cell>
          <cell r="L21">
            <v>14.210513000000001</v>
          </cell>
          <cell r="M21">
            <v>18.198998</v>
          </cell>
          <cell r="R21">
            <v>14</v>
          </cell>
          <cell r="X21">
            <v>526.03199999999993</v>
          </cell>
          <cell r="Y21">
            <v>70.010999999999996</v>
          </cell>
          <cell r="Z21">
            <v>596.04299999999989</v>
          </cell>
        </row>
        <row r="22">
          <cell r="B22">
            <v>14</v>
          </cell>
          <cell r="K22">
            <v>30.348327999999999</v>
          </cell>
          <cell r="L22">
            <v>4.0391139999999996</v>
          </cell>
          <cell r="M22">
            <v>34.387442</v>
          </cell>
          <cell r="R22">
            <v>14.5</v>
          </cell>
          <cell r="X22">
            <v>583.46300000000008</v>
          </cell>
          <cell r="Y22">
            <v>13.196999999999999</v>
          </cell>
          <cell r="Z22">
            <v>596.66000000000008</v>
          </cell>
        </row>
        <row r="23">
          <cell r="B23">
            <v>14.5</v>
          </cell>
          <cell r="K23">
            <v>30.246203000000001</v>
          </cell>
          <cell r="L23">
            <v>0.68409699999999996</v>
          </cell>
          <cell r="M23">
            <v>30.930299999999999</v>
          </cell>
          <cell r="R23">
            <v>15</v>
          </cell>
          <cell r="X23">
            <v>456.41699999999997</v>
          </cell>
          <cell r="Y23">
            <v>0</v>
          </cell>
          <cell r="Z23">
            <v>456.41699999999997</v>
          </cell>
        </row>
        <row r="24">
          <cell r="B24">
            <v>15</v>
          </cell>
          <cell r="K24">
            <v>21.335564999999999</v>
          </cell>
          <cell r="L24">
            <v>0</v>
          </cell>
          <cell r="M24">
            <v>21.335564999999999</v>
          </cell>
          <cell r="R24">
            <v>15.5</v>
          </cell>
          <cell r="X24">
            <v>294.27</v>
          </cell>
          <cell r="Y24">
            <v>0</v>
          </cell>
          <cell r="Z24">
            <v>294.27</v>
          </cell>
        </row>
        <row r="25">
          <cell r="B25">
            <v>15.5</v>
          </cell>
          <cell r="K25">
            <v>12.44575</v>
          </cell>
          <cell r="L25">
            <v>0</v>
          </cell>
          <cell r="M25">
            <v>12.44575</v>
          </cell>
          <cell r="R25">
            <v>16</v>
          </cell>
          <cell r="X25">
            <v>185.274</v>
          </cell>
          <cell r="Y25">
            <v>0</v>
          </cell>
          <cell r="Z25">
            <v>185.274</v>
          </cell>
        </row>
        <row r="26">
          <cell r="B26">
            <v>16</v>
          </cell>
          <cell r="K26">
            <v>7.1118550000000003</v>
          </cell>
          <cell r="L26">
            <v>0</v>
          </cell>
          <cell r="M26">
            <v>7.1118550000000003</v>
          </cell>
          <cell r="R26">
            <v>16.5</v>
          </cell>
          <cell r="X26">
            <v>0</v>
          </cell>
          <cell r="Y26">
            <v>0</v>
          </cell>
          <cell r="Z26">
            <v>0</v>
          </cell>
        </row>
        <row r="27">
          <cell r="B27">
            <v>16.5</v>
          </cell>
          <cell r="K27">
            <v>0</v>
          </cell>
          <cell r="L27">
            <v>0</v>
          </cell>
          <cell r="M27">
            <v>0</v>
          </cell>
          <cell r="R27">
            <v>17</v>
          </cell>
          <cell r="X27">
            <v>0</v>
          </cell>
          <cell r="Y27">
            <v>0</v>
          </cell>
          <cell r="Z27">
            <v>0</v>
          </cell>
        </row>
        <row r="28">
          <cell r="B28">
            <v>17</v>
          </cell>
          <cell r="K28">
            <v>0</v>
          </cell>
          <cell r="L28">
            <v>0</v>
          </cell>
          <cell r="M28">
            <v>0</v>
          </cell>
          <cell r="R28">
            <v>17.5</v>
          </cell>
          <cell r="X28">
            <v>0</v>
          </cell>
          <cell r="Y28">
            <v>0</v>
          </cell>
          <cell r="Z28">
            <v>0</v>
          </cell>
        </row>
        <row r="29">
          <cell r="B29">
            <v>17.5</v>
          </cell>
          <cell r="K29">
            <v>0</v>
          </cell>
          <cell r="L29">
            <v>0</v>
          </cell>
          <cell r="M29">
            <v>0</v>
          </cell>
          <cell r="R29">
            <v>18</v>
          </cell>
          <cell r="X29">
            <v>0</v>
          </cell>
          <cell r="Y29">
            <v>0</v>
          </cell>
          <cell r="Z29">
            <v>0</v>
          </cell>
        </row>
        <row r="30">
          <cell r="B30">
            <v>18</v>
          </cell>
          <cell r="K30">
            <v>0</v>
          </cell>
          <cell r="L30">
            <v>0</v>
          </cell>
          <cell r="M30">
            <v>0</v>
          </cell>
        </row>
      </sheetData>
      <sheetData sheetId="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RADIALES PREVISTOS"/>
      <sheetName val="RESUMEN_RADIALES"/>
      <sheetName val="RESUMEN_LANCES"/>
      <sheetName val="RESUMEN_FAUNISTICA"/>
      <sheetName val="RESUMEN RELACIONES TALLA-PESO"/>
      <sheetName val="RESUMEN CAPTURAS TOTALES"/>
      <sheetName val="RENDIMIENTOS PESO Y NUMERO"/>
      <sheetName val="SEX-RATIO"/>
      <sheetName val="MADUREZ GONADAL"/>
      <sheetName val="DESCRIPTIVOS DT"/>
      <sheetName val="DATOS DTALLA"/>
      <sheetName val="GRAFICOS_DT_LANCE"/>
      <sheetName val="GRAFICOS_DT_ESTRATO"/>
      <sheetName val="GRAFICOS_DT_GOLFO"/>
      <sheetName val="DATOS BRUTOS MADUR. (BIOLÓGICO)"/>
      <sheetName val="GRAFICOS_PROPORCION_SEXOS"/>
      <sheetName val="GRAFICOS_PROPORCION_MADUREZ"/>
      <sheetName val="ALK_TOTAL"/>
      <sheetName val="ALK_PT"/>
      <sheetName val="ALK_ES"/>
      <sheetName val="ALK_POL01"/>
      <sheetName val="ALK_POL02"/>
      <sheetName val="ALK_POL03"/>
      <sheetName val="ALK_POL04"/>
      <sheetName val="ALK_POL05"/>
      <sheetName val="Medias_S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>
        <row r="89">
          <cell r="G89" t="str">
            <v>B</v>
          </cell>
        </row>
      </sheetData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>
      <selection activeCell="K62" sqref="K62"/>
    </sheetView>
  </sheetViews>
  <sheetFormatPr baseColWidth="10" defaultRowHeight="15" x14ac:dyDescent="0.2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"/>
  <sheetViews>
    <sheetView topLeftCell="A10" workbookViewId="0">
      <selection activeCell="A20" sqref="A20"/>
    </sheetView>
  </sheetViews>
  <sheetFormatPr baseColWidth="10" defaultRowHeight="15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C12:AM42"/>
  <sheetViews>
    <sheetView topLeftCell="A34" workbookViewId="0"/>
  </sheetViews>
  <sheetFormatPr baseColWidth="10" defaultRowHeight="15" x14ac:dyDescent="0.2"/>
  <sheetData>
    <row r="12" spans="3:39" x14ac:dyDescent="0.2">
      <c r="C12" s="54" t="s">
        <v>32</v>
      </c>
      <c r="D12" s="54"/>
      <c r="E12" s="54"/>
      <c r="F12" s="54"/>
      <c r="G12" s="54"/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</row>
    <row r="13" spans="3:39" x14ac:dyDescent="0.2">
      <c r="C13" s="55" t="s">
        <v>1</v>
      </c>
      <c r="D13" s="55" t="s">
        <v>2</v>
      </c>
      <c r="E13" s="55" t="s">
        <v>3</v>
      </c>
      <c r="F13" s="55" t="s">
        <v>4</v>
      </c>
      <c r="G13" s="55" t="s">
        <v>5</v>
      </c>
      <c r="H13" s="55" t="s">
        <v>6</v>
      </c>
      <c r="I13" s="55" t="s">
        <v>7</v>
      </c>
      <c r="J13" s="55" t="s">
        <v>8</v>
      </c>
      <c r="K13" s="55" t="s">
        <v>9</v>
      </c>
      <c r="L13" s="55" t="s">
        <v>10</v>
      </c>
      <c r="M13" s="55" t="s">
        <v>11</v>
      </c>
      <c r="N13" s="55" t="s">
        <v>12</v>
      </c>
      <c r="O13" s="55" t="s">
        <v>33</v>
      </c>
      <c r="P13" s="59" t="s">
        <v>13</v>
      </c>
      <c r="Q13" s="59"/>
      <c r="R13" s="59"/>
      <c r="S13" s="55" t="s">
        <v>14</v>
      </c>
      <c r="T13" s="55"/>
      <c r="U13" s="55"/>
      <c r="X13" s="43" t="s">
        <v>34</v>
      </c>
      <c r="Y13" s="44"/>
      <c r="Z13" s="44"/>
      <c r="AA13" s="44"/>
      <c r="AB13" s="44"/>
      <c r="AC13" s="44"/>
      <c r="AD13" s="44"/>
      <c r="AE13" s="44"/>
      <c r="AF13" s="44"/>
      <c r="AG13" s="44"/>
      <c r="AH13" s="44"/>
      <c r="AI13" s="44"/>
      <c r="AJ13" s="44"/>
      <c r="AK13" s="44"/>
      <c r="AL13" s="44"/>
      <c r="AM13" s="45"/>
    </row>
    <row r="14" spans="3:39" x14ac:dyDescent="0.2">
      <c r="C14" s="55"/>
      <c r="D14" s="55"/>
      <c r="E14" s="55"/>
      <c r="F14" s="55"/>
      <c r="G14" s="55"/>
      <c r="H14" s="55"/>
      <c r="I14" s="55"/>
      <c r="J14" s="55"/>
      <c r="K14" s="55"/>
      <c r="L14" s="55"/>
      <c r="M14" s="55"/>
      <c r="N14" s="55"/>
      <c r="O14" s="55"/>
      <c r="P14" s="1" t="s">
        <v>16</v>
      </c>
      <c r="Q14" s="1" t="s">
        <v>31</v>
      </c>
      <c r="R14" s="1" t="s">
        <v>18</v>
      </c>
      <c r="S14" s="1" t="s">
        <v>16</v>
      </c>
      <c r="T14" s="1" t="s">
        <v>31</v>
      </c>
      <c r="U14" s="1" t="s">
        <v>18</v>
      </c>
      <c r="X14" s="1" t="s">
        <v>1</v>
      </c>
      <c r="Y14" s="1" t="s">
        <v>2</v>
      </c>
      <c r="Z14" s="1" t="s">
        <v>3</v>
      </c>
      <c r="AA14" s="1" t="s">
        <v>4</v>
      </c>
      <c r="AB14" s="1" t="s">
        <v>5</v>
      </c>
      <c r="AC14" s="1" t="s">
        <v>6</v>
      </c>
      <c r="AD14" s="1" t="s">
        <v>7</v>
      </c>
      <c r="AE14" s="1" t="s">
        <v>8</v>
      </c>
      <c r="AF14" s="1" t="s">
        <v>9</v>
      </c>
      <c r="AG14" s="1" t="s">
        <v>10</v>
      </c>
      <c r="AH14" s="1" t="s">
        <v>11</v>
      </c>
      <c r="AI14" s="1" t="s">
        <v>12</v>
      </c>
      <c r="AJ14" s="1" t="s">
        <v>33</v>
      </c>
      <c r="AK14" s="1" t="s">
        <v>16</v>
      </c>
      <c r="AL14" s="1" t="s">
        <v>31</v>
      </c>
      <c r="AM14" s="1" t="s">
        <v>18</v>
      </c>
    </row>
    <row r="15" spans="3:39" x14ac:dyDescent="0.2">
      <c r="C15" s="2">
        <v>6</v>
      </c>
      <c r="D15" s="13">
        <v>0</v>
      </c>
      <c r="E15" s="13">
        <v>0</v>
      </c>
      <c r="F15" s="13">
        <v>0</v>
      </c>
      <c r="G15" s="13">
        <v>0</v>
      </c>
      <c r="H15" s="13">
        <v>0</v>
      </c>
      <c r="I15" s="13">
        <v>0</v>
      </c>
      <c r="J15" s="13">
        <v>0</v>
      </c>
      <c r="K15" s="13">
        <v>0</v>
      </c>
      <c r="L15" s="13">
        <v>0</v>
      </c>
      <c r="M15" s="13">
        <v>0</v>
      </c>
      <c r="N15" s="13">
        <v>0</v>
      </c>
      <c r="O15" s="13">
        <v>0</v>
      </c>
      <c r="P15" s="13">
        <f>SUM(D15:H15)</f>
        <v>0</v>
      </c>
      <c r="Q15" s="13">
        <f>SUM(I15:O15)</f>
        <v>0</v>
      </c>
      <c r="R15" s="13">
        <f>SUM(D15:O15)</f>
        <v>0</v>
      </c>
      <c r="S15" s="14">
        <f>P15/1000000</f>
        <v>0</v>
      </c>
      <c r="T15" s="14">
        <f>Q15/1000000</f>
        <v>0</v>
      </c>
      <c r="U15" s="14">
        <f>R15/1000000</f>
        <v>0</v>
      </c>
      <c r="X15" s="2">
        <v>6</v>
      </c>
      <c r="Y15" s="15">
        <v>0</v>
      </c>
      <c r="Z15" s="15">
        <v>0</v>
      </c>
      <c r="AA15" s="15">
        <v>0</v>
      </c>
      <c r="AB15" s="15">
        <v>0</v>
      </c>
      <c r="AC15" s="15">
        <v>0</v>
      </c>
      <c r="AD15" s="15">
        <v>0</v>
      </c>
      <c r="AE15" s="15">
        <v>0</v>
      </c>
      <c r="AF15" s="15">
        <v>0</v>
      </c>
      <c r="AG15" s="15">
        <v>0</v>
      </c>
      <c r="AH15" s="15">
        <v>0</v>
      </c>
      <c r="AI15" s="15">
        <v>0</v>
      </c>
      <c r="AJ15" s="15">
        <v>0</v>
      </c>
      <c r="AK15" s="14">
        <f>SUM(Y15:AC15)</f>
        <v>0</v>
      </c>
      <c r="AL15" s="14">
        <f>SUM(AD15:AJ15)</f>
        <v>0</v>
      </c>
      <c r="AM15" s="14">
        <f>SUM(Y15:AJ15)</f>
        <v>0</v>
      </c>
    </row>
    <row r="16" spans="3:39" x14ac:dyDescent="0.2">
      <c r="C16" s="2">
        <v>6.5</v>
      </c>
      <c r="D16" s="13">
        <v>0</v>
      </c>
      <c r="E16" s="13">
        <v>0</v>
      </c>
      <c r="F16" s="13">
        <v>0</v>
      </c>
      <c r="G16" s="13">
        <v>0</v>
      </c>
      <c r="H16" s="13">
        <v>0</v>
      </c>
      <c r="I16" s="13">
        <v>0</v>
      </c>
      <c r="J16" s="13">
        <v>0</v>
      </c>
      <c r="K16" s="13">
        <v>0</v>
      </c>
      <c r="L16" s="13">
        <v>0</v>
      </c>
      <c r="M16" s="13">
        <v>0</v>
      </c>
      <c r="N16" s="13">
        <v>0</v>
      </c>
      <c r="O16" s="13">
        <v>0</v>
      </c>
      <c r="P16" s="13">
        <f t="shared" ref="P16:P40" si="0">SUM(D16:H16)</f>
        <v>0</v>
      </c>
      <c r="Q16" s="13">
        <f t="shared" ref="Q16:Q40" si="1">SUM(I16:O16)</f>
        <v>0</v>
      </c>
      <c r="R16" s="13">
        <f t="shared" ref="R16:R40" si="2">SUM(D16:O16)</f>
        <v>0</v>
      </c>
      <c r="S16" s="14">
        <f t="shared" ref="S16:U40" si="3">P16/1000000</f>
        <v>0</v>
      </c>
      <c r="T16" s="14">
        <f t="shared" si="3"/>
        <v>0</v>
      </c>
      <c r="U16" s="14">
        <f t="shared" si="3"/>
        <v>0</v>
      </c>
      <c r="X16" s="2">
        <v>6.5</v>
      </c>
      <c r="Y16" s="15">
        <v>0</v>
      </c>
      <c r="Z16" s="15">
        <v>0</v>
      </c>
      <c r="AA16" s="15">
        <v>0</v>
      </c>
      <c r="AB16" s="15">
        <v>0</v>
      </c>
      <c r="AC16" s="15">
        <v>0</v>
      </c>
      <c r="AD16" s="15">
        <v>0</v>
      </c>
      <c r="AE16" s="15">
        <v>0</v>
      </c>
      <c r="AF16" s="15">
        <v>0</v>
      </c>
      <c r="AG16" s="15">
        <v>0</v>
      </c>
      <c r="AH16" s="15">
        <v>0</v>
      </c>
      <c r="AI16" s="15">
        <v>0</v>
      </c>
      <c r="AJ16" s="15">
        <v>0</v>
      </c>
      <c r="AK16" s="14">
        <f t="shared" ref="AK16:AK40" si="4">SUM(Y16:AC16)</f>
        <v>0</v>
      </c>
      <c r="AL16" s="14">
        <f t="shared" ref="AL16:AL40" si="5">SUM(AD16:AJ16)</f>
        <v>0</v>
      </c>
      <c r="AM16" s="14">
        <f t="shared" ref="AM16:AM40" si="6">SUM(Y16:AJ16)</f>
        <v>0</v>
      </c>
    </row>
    <row r="17" spans="3:39" x14ac:dyDescent="0.2">
      <c r="C17" s="2">
        <v>7</v>
      </c>
      <c r="D17" s="13">
        <v>0</v>
      </c>
      <c r="E17" s="13">
        <v>0</v>
      </c>
      <c r="F17" s="13">
        <v>0</v>
      </c>
      <c r="G17" s="13">
        <v>0</v>
      </c>
      <c r="H17" s="13">
        <v>0</v>
      </c>
      <c r="I17" s="13">
        <v>0</v>
      </c>
      <c r="J17" s="13">
        <v>0</v>
      </c>
      <c r="K17" s="13">
        <v>0</v>
      </c>
      <c r="L17" s="13">
        <v>0</v>
      </c>
      <c r="M17" s="13">
        <v>0</v>
      </c>
      <c r="N17" s="13">
        <v>0</v>
      </c>
      <c r="O17" s="13">
        <v>0</v>
      </c>
      <c r="P17" s="13">
        <f t="shared" si="0"/>
        <v>0</v>
      </c>
      <c r="Q17" s="13">
        <f t="shared" si="1"/>
        <v>0</v>
      </c>
      <c r="R17" s="13">
        <f t="shared" si="2"/>
        <v>0</v>
      </c>
      <c r="S17" s="14">
        <f t="shared" si="3"/>
        <v>0</v>
      </c>
      <c r="T17" s="14">
        <f t="shared" si="3"/>
        <v>0</v>
      </c>
      <c r="U17" s="14">
        <f t="shared" si="3"/>
        <v>0</v>
      </c>
      <c r="X17" s="2">
        <v>7</v>
      </c>
      <c r="Y17" s="15">
        <v>0</v>
      </c>
      <c r="Z17" s="15">
        <v>0</v>
      </c>
      <c r="AA17" s="15">
        <v>0</v>
      </c>
      <c r="AB17" s="15">
        <v>0</v>
      </c>
      <c r="AC17" s="15">
        <v>0</v>
      </c>
      <c r="AD17" s="15">
        <v>0</v>
      </c>
      <c r="AE17" s="15">
        <v>0</v>
      </c>
      <c r="AF17" s="15">
        <v>0</v>
      </c>
      <c r="AG17" s="15">
        <v>0</v>
      </c>
      <c r="AH17" s="15">
        <v>0</v>
      </c>
      <c r="AI17" s="15">
        <v>0</v>
      </c>
      <c r="AJ17" s="15">
        <v>0</v>
      </c>
      <c r="AK17" s="14">
        <f t="shared" si="4"/>
        <v>0</v>
      </c>
      <c r="AL17" s="14">
        <f t="shared" si="5"/>
        <v>0</v>
      </c>
      <c r="AM17" s="14">
        <f t="shared" si="6"/>
        <v>0</v>
      </c>
    </row>
    <row r="18" spans="3:39" x14ac:dyDescent="0.2">
      <c r="C18" s="2">
        <v>7.5</v>
      </c>
      <c r="D18" s="13">
        <v>0</v>
      </c>
      <c r="E18" s="13">
        <v>0</v>
      </c>
      <c r="F18" s="13">
        <v>0</v>
      </c>
      <c r="G18" s="13">
        <v>0</v>
      </c>
      <c r="H18" s="13">
        <v>0</v>
      </c>
      <c r="I18" s="13">
        <v>0</v>
      </c>
      <c r="J18" s="13">
        <v>0</v>
      </c>
      <c r="K18" s="13">
        <v>0</v>
      </c>
      <c r="L18" s="13">
        <v>109915487</v>
      </c>
      <c r="M18" s="13">
        <v>0</v>
      </c>
      <c r="N18" s="13">
        <v>0</v>
      </c>
      <c r="O18" s="13">
        <v>0</v>
      </c>
      <c r="P18" s="13">
        <f t="shared" si="0"/>
        <v>0</v>
      </c>
      <c r="Q18" s="13">
        <f t="shared" si="1"/>
        <v>109915487</v>
      </c>
      <c r="R18" s="13">
        <f t="shared" si="2"/>
        <v>109915487</v>
      </c>
      <c r="S18" s="14">
        <f t="shared" si="3"/>
        <v>0</v>
      </c>
      <c r="T18" s="14">
        <f t="shared" si="3"/>
        <v>109.915487</v>
      </c>
      <c r="U18" s="14">
        <f t="shared" si="3"/>
        <v>109.915487</v>
      </c>
      <c r="X18" s="2">
        <v>7.5</v>
      </c>
      <c r="Y18" s="15">
        <v>0</v>
      </c>
      <c r="Z18" s="15">
        <v>0</v>
      </c>
      <c r="AA18" s="15">
        <v>0</v>
      </c>
      <c r="AB18" s="15">
        <v>0</v>
      </c>
      <c r="AC18" s="15">
        <v>0</v>
      </c>
      <c r="AD18" s="15">
        <v>0</v>
      </c>
      <c r="AE18" s="15">
        <v>0</v>
      </c>
      <c r="AF18" s="15">
        <v>0</v>
      </c>
      <c r="AG18" s="6">
        <v>256.74700000000001</v>
      </c>
      <c r="AH18" s="15">
        <v>0</v>
      </c>
      <c r="AI18" s="15">
        <v>0</v>
      </c>
      <c r="AJ18" s="15">
        <v>0</v>
      </c>
      <c r="AK18" s="14">
        <f t="shared" si="4"/>
        <v>0</v>
      </c>
      <c r="AL18" s="16">
        <f t="shared" si="5"/>
        <v>256.74700000000001</v>
      </c>
      <c r="AM18" s="16">
        <f t="shared" si="6"/>
        <v>256.74700000000001</v>
      </c>
    </row>
    <row r="19" spans="3:39" x14ac:dyDescent="0.2">
      <c r="C19" s="2">
        <v>8</v>
      </c>
      <c r="D19" s="13">
        <v>0</v>
      </c>
      <c r="E19" s="13">
        <v>0</v>
      </c>
      <c r="F19" s="13">
        <v>0</v>
      </c>
      <c r="G19" s="13">
        <v>0</v>
      </c>
      <c r="H19" s="13">
        <v>35498</v>
      </c>
      <c r="I19" s="13">
        <v>37119</v>
      </c>
      <c r="J19" s="13">
        <v>0</v>
      </c>
      <c r="K19" s="13">
        <v>0</v>
      </c>
      <c r="L19" s="13">
        <v>274826646</v>
      </c>
      <c r="M19" s="13">
        <v>1343558</v>
      </c>
      <c r="N19" s="13">
        <v>44541</v>
      </c>
      <c r="O19" s="13">
        <v>109245593</v>
      </c>
      <c r="P19" s="13">
        <f t="shared" si="0"/>
        <v>35498</v>
      </c>
      <c r="Q19" s="13">
        <f t="shared" si="1"/>
        <v>385497457</v>
      </c>
      <c r="R19" s="13">
        <f t="shared" si="2"/>
        <v>385532955</v>
      </c>
      <c r="S19" s="17">
        <f t="shared" si="3"/>
        <v>3.5498000000000002E-2</v>
      </c>
      <c r="T19" s="14">
        <f t="shared" si="3"/>
        <v>385.497457</v>
      </c>
      <c r="U19" s="14">
        <f t="shared" si="3"/>
        <v>385.53295500000002</v>
      </c>
      <c r="X19" s="2">
        <v>8</v>
      </c>
      <c r="Y19" s="15">
        <v>0</v>
      </c>
      <c r="Z19" s="15">
        <v>0</v>
      </c>
      <c r="AA19" s="15">
        <v>0</v>
      </c>
      <c r="AB19" s="15">
        <v>0</v>
      </c>
      <c r="AC19" s="6">
        <v>0.10199999999999999</v>
      </c>
      <c r="AD19" s="6">
        <v>0.107</v>
      </c>
      <c r="AE19" s="15">
        <v>0</v>
      </c>
      <c r="AF19" s="15">
        <v>0</v>
      </c>
      <c r="AG19" s="6">
        <v>790.34900000000005</v>
      </c>
      <c r="AH19" s="6">
        <v>3.8639999999999999</v>
      </c>
      <c r="AI19" s="6">
        <v>0.128</v>
      </c>
      <c r="AJ19" s="6">
        <v>314.17</v>
      </c>
      <c r="AK19" s="16">
        <f t="shared" si="4"/>
        <v>0.10199999999999999</v>
      </c>
      <c r="AL19" s="16">
        <f t="shared" si="5"/>
        <v>1108.6180000000002</v>
      </c>
      <c r="AM19" s="16">
        <f t="shared" si="6"/>
        <v>1108.72</v>
      </c>
    </row>
    <row r="20" spans="3:39" x14ac:dyDescent="0.2">
      <c r="C20" s="2">
        <v>8.5</v>
      </c>
      <c r="D20" s="13">
        <v>0</v>
      </c>
      <c r="E20" s="13">
        <v>0</v>
      </c>
      <c r="F20" s="13">
        <v>0</v>
      </c>
      <c r="G20" s="13">
        <v>0</v>
      </c>
      <c r="H20" s="13">
        <v>240736</v>
      </c>
      <c r="I20" s="13">
        <v>251731</v>
      </c>
      <c r="J20" s="13">
        <v>0</v>
      </c>
      <c r="K20" s="13">
        <v>0</v>
      </c>
      <c r="L20" s="13">
        <v>214369335</v>
      </c>
      <c r="M20" s="13">
        <v>9111633</v>
      </c>
      <c r="N20" s="13">
        <v>302064</v>
      </c>
      <c r="O20" s="13">
        <v>473274130</v>
      </c>
      <c r="P20" s="13">
        <f t="shared" si="0"/>
        <v>240736</v>
      </c>
      <c r="Q20" s="13">
        <f t="shared" si="1"/>
        <v>697308893</v>
      </c>
      <c r="R20" s="13">
        <f t="shared" si="2"/>
        <v>697549629</v>
      </c>
      <c r="S20" s="18">
        <f t="shared" si="3"/>
        <v>0.24073600000000001</v>
      </c>
      <c r="T20" s="14">
        <f t="shared" si="3"/>
        <v>697.30889300000001</v>
      </c>
      <c r="U20" s="14">
        <f t="shared" si="3"/>
        <v>697.54962899999998</v>
      </c>
      <c r="X20" s="2">
        <v>8.5</v>
      </c>
      <c r="Y20" s="15">
        <v>0</v>
      </c>
      <c r="Z20" s="15">
        <v>0</v>
      </c>
      <c r="AA20" s="15">
        <v>0</v>
      </c>
      <c r="AB20" s="15">
        <v>0</v>
      </c>
      <c r="AC20" s="6">
        <v>0.84199999999999997</v>
      </c>
      <c r="AD20" s="6">
        <v>0.88</v>
      </c>
      <c r="AE20" s="15">
        <v>0</v>
      </c>
      <c r="AF20" s="15">
        <v>0</v>
      </c>
      <c r="AG20" s="6">
        <v>749.75800000000004</v>
      </c>
      <c r="AH20" s="6">
        <v>31.867999999999999</v>
      </c>
      <c r="AI20" s="6">
        <v>1.056</v>
      </c>
      <c r="AJ20" s="6">
        <v>1655.28</v>
      </c>
      <c r="AK20" s="16">
        <f t="shared" si="4"/>
        <v>0.84199999999999997</v>
      </c>
      <c r="AL20" s="16">
        <f t="shared" si="5"/>
        <v>2438.8420000000001</v>
      </c>
      <c r="AM20" s="16">
        <f t="shared" si="6"/>
        <v>2439.6840000000002</v>
      </c>
    </row>
    <row r="21" spans="3:39" x14ac:dyDescent="0.2">
      <c r="C21" s="2">
        <v>9</v>
      </c>
      <c r="D21" s="13">
        <v>0</v>
      </c>
      <c r="E21" s="13">
        <v>0</v>
      </c>
      <c r="F21" s="13">
        <v>0</v>
      </c>
      <c r="G21" s="13">
        <v>0</v>
      </c>
      <c r="H21" s="13">
        <v>1581579</v>
      </c>
      <c r="I21" s="13">
        <v>1653819</v>
      </c>
      <c r="J21" s="13">
        <v>0</v>
      </c>
      <c r="K21" s="13">
        <v>0</v>
      </c>
      <c r="L21" s="13">
        <v>164911159</v>
      </c>
      <c r="M21" s="13">
        <v>59861405</v>
      </c>
      <c r="N21" s="13">
        <v>1984493</v>
      </c>
      <c r="O21" s="13">
        <v>709911195</v>
      </c>
      <c r="P21" s="13">
        <f t="shared" si="0"/>
        <v>1581579</v>
      </c>
      <c r="Q21" s="13">
        <f t="shared" si="1"/>
        <v>938322071</v>
      </c>
      <c r="R21" s="13">
        <f t="shared" si="2"/>
        <v>939903650</v>
      </c>
      <c r="S21" s="14">
        <f t="shared" si="3"/>
        <v>1.5815790000000001</v>
      </c>
      <c r="T21" s="14">
        <f t="shared" si="3"/>
        <v>938.32207100000005</v>
      </c>
      <c r="U21" s="14">
        <f t="shared" si="3"/>
        <v>939.90364999999997</v>
      </c>
      <c r="X21" s="2">
        <v>9</v>
      </c>
      <c r="Y21" s="15">
        <v>0</v>
      </c>
      <c r="Z21" s="15">
        <v>0</v>
      </c>
      <c r="AA21" s="15">
        <v>0</v>
      </c>
      <c r="AB21" s="15">
        <v>0</v>
      </c>
      <c r="AC21" s="6">
        <v>6.6550000000000002</v>
      </c>
      <c r="AD21" s="6">
        <v>6.9589999999999996</v>
      </c>
      <c r="AE21" s="15">
        <v>0</v>
      </c>
      <c r="AF21" s="15">
        <v>0</v>
      </c>
      <c r="AG21" s="6">
        <v>693.87699999999995</v>
      </c>
      <c r="AH21" s="6">
        <v>251.87200000000001</v>
      </c>
      <c r="AI21" s="6">
        <v>8.35</v>
      </c>
      <c r="AJ21" s="6">
        <v>2987.009</v>
      </c>
      <c r="AK21" s="16">
        <f t="shared" si="4"/>
        <v>6.6550000000000002</v>
      </c>
      <c r="AL21" s="16">
        <f t="shared" si="5"/>
        <v>3948.067</v>
      </c>
      <c r="AM21" s="16">
        <f t="shared" si="6"/>
        <v>3954.7220000000002</v>
      </c>
    </row>
    <row r="22" spans="3:39" x14ac:dyDescent="0.2">
      <c r="C22" s="2">
        <v>9.5</v>
      </c>
      <c r="D22" s="13">
        <v>0</v>
      </c>
      <c r="E22" s="13">
        <v>0</v>
      </c>
      <c r="F22" s="13">
        <v>87379</v>
      </c>
      <c r="G22" s="13">
        <v>0</v>
      </c>
      <c r="H22" s="13">
        <v>2643603</v>
      </c>
      <c r="I22" s="13">
        <v>2764351</v>
      </c>
      <c r="J22" s="13">
        <v>316801</v>
      </c>
      <c r="K22" s="13">
        <v>0</v>
      </c>
      <c r="L22" s="13">
        <v>32997403</v>
      </c>
      <c r="M22" s="13">
        <v>100058104</v>
      </c>
      <c r="N22" s="13">
        <v>3317073</v>
      </c>
      <c r="O22" s="13">
        <v>418466172</v>
      </c>
      <c r="P22" s="13">
        <f t="shared" si="0"/>
        <v>2730982</v>
      </c>
      <c r="Q22" s="13">
        <f t="shared" si="1"/>
        <v>557919904</v>
      </c>
      <c r="R22" s="13">
        <f t="shared" si="2"/>
        <v>560650886</v>
      </c>
      <c r="S22" s="14">
        <f t="shared" si="3"/>
        <v>2.730982</v>
      </c>
      <c r="T22" s="14">
        <f t="shared" si="3"/>
        <v>557.91990399999997</v>
      </c>
      <c r="U22" s="14">
        <f t="shared" si="3"/>
        <v>560.65088600000001</v>
      </c>
      <c r="X22" s="2">
        <v>9.5</v>
      </c>
      <c r="Y22" s="15">
        <v>0</v>
      </c>
      <c r="Z22" s="15">
        <v>0</v>
      </c>
      <c r="AA22" s="6">
        <v>0.438</v>
      </c>
      <c r="AB22" s="15">
        <v>0</v>
      </c>
      <c r="AC22" s="6">
        <v>13.252000000000001</v>
      </c>
      <c r="AD22" s="6">
        <v>13.856999999999999</v>
      </c>
      <c r="AE22" s="6">
        <v>1.5880000000000001</v>
      </c>
      <c r="AF22" s="6">
        <v>0</v>
      </c>
      <c r="AG22" s="6">
        <v>165.40899999999999</v>
      </c>
      <c r="AH22" s="6">
        <v>501.57</v>
      </c>
      <c r="AI22" s="6">
        <v>16.628</v>
      </c>
      <c r="AJ22" s="6">
        <v>2097.683</v>
      </c>
      <c r="AK22" s="16">
        <f t="shared" si="4"/>
        <v>13.690000000000001</v>
      </c>
      <c r="AL22" s="16">
        <f t="shared" si="5"/>
        <v>2796.7350000000001</v>
      </c>
      <c r="AM22" s="16">
        <f t="shared" si="6"/>
        <v>2810.4250000000002</v>
      </c>
    </row>
    <row r="23" spans="3:39" x14ac:dyDescent="0.2">
      <c r="C23" s="2">
        <v>10</v>
      </c>
      <c r="D23" s="13">
        <v>0</v>
      </c>
      <c r="E23" s="13">
        <v>0</v>
      </c>
      <c r="F23" s="13">
        <v>87379</v>
      </c>
      <c r="G23" s="13">
        <v>0</v>
      </c>
      <c r="H23" s="13">
        <v>3345332</v>
      </c>
      <c r="I23" s="13">
        <v>3498132</v>
      </c>
      <c r="J23" s="13">
        <v>316801</v>
      </c>
      <c r="K23" s="13">
        <v>0</v>
      </c>
      <c r="L23" s="13">
        <v>27459908</v>
      </c>
      <c r="M23" s="13">
        <v>126617944</v>
      </c>
      <c r="N23" s="13">
        <v>4197570</v>
      </c>
      <c r="O23" s="13">
        <v>200345309</v>
      </c>
      <c r="P23" s="13">
        <f t="shared" si="0"/>
        <v>3432711</v>
      </c>
      <c r="Q23" s="13">
        <f t="shared" si="1"/>
        <v>362435664</v>
      </c>
      <c r="R23" s="13">
        <f t="shared" si="2"/>
        <v>365868375</v>
      </c>
      <c r="S23" s="14">
        <f t="shared" si="3"/>
        <v>3.4327109999999998</v>
      </c>
      <c r="T23" s="14">
        <f t="shared" si="3"/>
        <v>362.43566399999997</v>
      </c>
      <c r="U23" s="14">
        <f t="shared" si="3"/>
        <v>365.86837500000001</v>
      </c>
      <c r="X23" s="2">
        <v>10</v>
      </c>
      <c r="Y23" s="15">
        <v>0</v>
      </c>
      <c r="Z23" s="15">
        <v>0</v>
      </c>
      <c r="AA23" s="6">
        <v>0.51700000000000002</v>
      </c>
      <c r="AB23" s="15">
        <v>0</v>
      </c>
      <c r="AC23" s="6">
        <v>19.803999999999998</v>
      </c>
      <c r="AD23" s="6">
        <v>20.709</v>
      </c>
      <c r="AE23" s="6">
        <v>1.875</v>
      </c>
      <c r="AF23" s="6">
        <v>0</v>
      </c>
      <c r="AG23" s="6">
        <v>162.56299999999999</v>
      </c>
      <c r="AH23" s="6">
        <v>749.57899999999995</v>
      </c>
      <c r="AI23" s="6">
        <v>24.85</v>
      </c>
      <c r="AJ23" s="6">
        <v>1186.046</v>
      </c>
      <c r="AK23" s="16">
        <f t="shared" si="4"/>
        <v>20.320999999999998</v>
      </c>
      <c r="AL23" s="16">
        <f t="shared" si="5"/>
        <v>2145.6219999999998</v>
      </c>
      <c r="AM23" s="16">
        <f t="shared" si="6"/>
        <v>2165.9430000000002</v>
      </c>
    </row>
    <row r="24" spans="3:39" x14ac:dyDescent="0.2">
      <c r="C24" s="2">
        <v>10.5</v>
      </c>
      <c r="D24" s="13">
        <v>0</v>
      </c>
      <c r="E24" s="13">
        <v>104485</v>
      </c>
      <c r="F24" s="13">
        <v>990293</v>
      </c>
      <c r="G24" s="13">
        <v>70047</v>
      </c>
      <c r="H24" s="13">
        <v>2443148</v>
      </c>
      <c r="I24" s="13">
        <v>2554740</v>
      </c>
      <c r="J24" s="13">
        <v>3590407</v>
      </c>
      <c r="K24" s="13">
        <v>90132</v>
      </c>
      <c r="L24" s="13">
        <v>5461639</v>
      </c>
      <c r="M24" s="13">
        <v>92471046</v>
      </c>
      <c r="N24" s="13">
        <v>3065551</v>
      </c>
      <c r="O24" s="13">
        <v>72953837</v>
      </c>
      <c r="P24" s="13">
        <f t="shared" si="0"/>
        <v>3607973</v>
      </c>
      <c r="Q24" s="13">
        <f t="shared" si="1"/>
        <v>180187352</v>
      </c>
      <c r="R24" s="13">
        <f t="shared" si="2"/>
        <v>183795325</v>
      </c>
      <c r="S24" s="14">
        <f t="shared" si="3"/>
        <v>3.6079729999999999</v>
      </c>
      <c r="T24" s="14">
        <f t="shared" si="3"/>
        <v>180.187352</v>
      </c>
      <c r="U24" s="14">
        <f t="shared" si="3"/>
        <v>183.79532499999999</v>
      </c>
      <c r="X24" s="2">
        <v>10.5</v>
      </c>
      <c r="Y24" s="15">
        <v>0</v>
      </c>
      <c r="Z24" s="6">
        <v>0.72499999999999998</v>
      </c>
      <c r="AA24" s="6">
        <v>6.8689999999999998</v>
      </c>
      <c r="AB24" s="6">
        <v>0.48599999999999999</v>
      </c>
      <c r="AC24" s="6">
        <v>16.946000000000002</v>
      </c>
      <c r="AD24" s="6">
        <v>17.72</v>
      </c>
      <c r="AE24" s="6">
        <v>24.904</v>
      </c>
      <c r="AF24" s="6">
        <v>0.625</v>
      </c>
      <c r="AG24" s="6">
        <v>37.883000000000003</v>
      </c>
      <c r="AH24" s="6">
        <v>641.40099999999995</v>
      </c>
      <c r="AI24" s="6">
        <v>21.263000000000002</v>
      </c>
      <c r="AJ24" s="6">
        <v>506.02499999999998</v>
      </c>
      <c r="AK24" s="16">
        <f t="shared" si="4"/>
        <v>25.026000000000003</v>
      </c>
      <c r="AL24" s="16">
        <f t="shared" si="5"/>
        <v>1249.8209999999999</v>
      </c>
      <c r="AM24" s="16">
        <f t="shared" si="6"/>
        <v>1274.847</v>
      </c>
    </row>
    <row r="25" spans="3:39" x14ac:dyDescent="0.2">
      <c r="C25" s="2">
        <v>11</v>
      </c>
      <c r="D25" s="13">
        <v>0</v>
      </c>
      <c r="E25" s="13">
        <v>308410</v>
      </c>
      <c r="F25" s="13">
        <v>4106803</v>
      </c>
      <c r="G25" s="13">
        <v>206759</v>
      </c>
      <c r="H25" s="13">
        <v>1658862</v>
      </c>
      <c r="I25" s="13">
        <v>1734632</v>
      </c>
      <c r="J25" s="13">
        <v>14889631</v>
      </c>
      <c r="K25" s="13">
        <v>266046</v>
      </c>
      <c r="L25" s="13">
        <v>10999134</v>
      </c>
      <c r="M25" s="13">
        <v>62786507</v>
      </c>
      <c r="N25" s="13">
        <v>2081465</v>
      </c>
      <c r="O25" s="13">
        <v>18145878</v>
      </c>
      <c r="P25" s="13">
        <f t="shared" si="0"/>
        <v>6280834</v>
      </c>
      <c r="Q25" s="13">
        <f t="shared" si="1"/>
        <v>110903293</v>
      </c>
      <c r="R25" s="13">
        <f t="shared" si="2"/>
        <v>117184127</v>
      </c>
      <c r="S25" s="14">
        <f t="shared" si="3"/>
        <v>6.2808339999999996</v>
      </c>
      <c r="T25" s="14">
        <f t="shared" si="3"/>
        <v>110.90329300000001</v>
      </c>
      <c r="U25" s="14">
        <f t="shared" si="3"/>
        <v>117.184127</v>
      </c>
      <c r="X25" s="2">
        <v>11</v>
      </c>
      <c r="Y25" s="15">
        <v>0</v>
      </c>
      <c r="Z25" s="6">
        <v>2.488</v>
      </c>
      <c r="AA25" s="6">
        <v>33.136000000000003</v>
      </c>
      <c r="AB25" s="6">
        <v>1.6679999999999999</v>
      </c>
      <c r="AC25" s="6">
        <v>13.385</v>
      </c>
      <c r="AD25" s="6">
        <v>13.996</v>
      </c>
      <c r="AE25" s="6">
        <v>120.13800000000001</v>
      </c>
      <c r="AF25" s="6">
        <v>2.1469999999999998</v>
      </c>
      <c r="AG25" s="6">
        <v>88.747</v>
      </c>
      <c r="AH25" s="6">
        <v>506.59800000000001</v>
      </c>
      <c r="AI25" s="6">
        <v>16.794</v>
      </c>
      <c r="AJ25" s="6">
        <v>146.411</v>
      </c>
      <c r="AK25" s="16">
        <f t="shared" si="4"/>
        <v>50.677</v>
      </c>
      <c r="AL25" s="16">
        <f t="shared" si="5"/>
        <v>894.8309999999999</v>
      </c>
      <c r="AM25" s="16">
        <f t="shared" si="6"/>
        <v>945.50800000000004</v>
      </c>
    </row>
    <row r="26" spans="3:39" x14ac:dyDescent="0.2">
      <c r="C26" s="2">
        <v>11.5</v>
      </c>
      <c r="D26" s="13">
        <v>0</v>
      </c>
      <c r="E26" s="13">
        <v>486960</v>
      </c>
      <c r="F26" s="13">
        <v>3859230</v>
      </c>
      <c r="G26" s="13">
        <v>326460</v>
      </c>
      <c r="H26" s="13">
        <v>981359</v>
      </c>
      <c r="I26" s="13">
        <v>1026183</v>
      </c>
      <c r="J26" s="13">
        <v>13992029</v>
      </c>
      <c r="K26" s="13">
        <v>420070</v>
      </c>
      <c r="L26" s="13">
        <v>5461639</v>
      </c>
      <c r="M26" s="13">
        <v>37143593</v>
      </c>
      <c r="N26" s="13">
        <v>1231365</v>
      </c>
      <c r="O26" s="13">
        <v>0</v>
      </c>
      <c r="P26" s="13">
        <f t="shared" si="0"/>
        <v>5654009</v>
      </c>
      <c r="Q26" s="13">
        <f t="shared" si="1"/>
        <v>59274879</v>
      </c>
      <c r="R26" s="13">
        <f t="shared" si="2"/>
        <v>64928888</v>
      </c>
      <c r="S26" s="14">
        <f t="shared" si="3"/>
        <v>5.6540090000000003</v>
      </c>
      <c r="T26" s="14">
        <f t="shared" si="3"/>
        <v>59.274878999999999</v>
      </c>
      <c r="U26" s="14">
        <f t="shared" si="3"/>
        <v>64.928888000000001</v>
      </c>
      <c r="X26" s="2">
        <v>11.5</v>
      </c>
      <c r="Y26" s="15">
        <v>0</v>
      </c>
      <c r="Z26" s="6">
        <v>4.5410000000000004</v>
      </c>
      <c r="AA26" s="6">
        <v>35.984000000000002</v>
      </c>
      <c r="AB26" s="6">
        <v>3.044</v>
      </c>
      <c r="AC26" s="6">
        <v>9.15</v>
      </c>
      <c r="AD26" s="6">
        <v>9.5679999999999996</v>
      </c>
      <c r="AE26" s="6">
        <v>130.465</v>
      </c>
      <c r="AF26" s="6">
        <v>3.9169999999999998</v>
      </c>
      <c r="AG26" s="6">
        <v>50.926000000000002</v>
      </c>
      <c r="AH26" s="6">
        <v>346.33600000000001</v>
      </c>
      <c r="AI26" s="6">
        <v>11.481999999999999</v>
      </c>
      <c r="AJ26" s="15">
        <v>0</v>
      </c>
      <c r="AK26" s="16">
        <f t="shared" si="4"/>
        <v>52.719000000000001</v>
      </c>
      <c r="AL26" s="16">
        <f t="shared" si="5"/>
        <v>552.69399999999996</v>
      </c>
      <c r="AM26" s="16">
        <f t="shared" si="6"/>
        <v>605.41300000000001</v>
      </c>
    </row>
    <row r="27" spans="3:39" x14ac:dyDescent="0.2">
      <c r="C27" s="2">
        <v>12</v>
      </c>
      <c r="D27" s="13">
        <v>0</v>
      </c>
      <c r="E27" s="13">
        <v>2163911</v>
      </c>
      <c r="F27" s="13">
        <v>2053401</v>
      </c>
      <c r="G27" s="13">
        <v>1450698</v>
      </c>
      <c r="H27" s="13">
        <v>359033</v>
      </c>
      <c r="I27" s="13">
        <v>375432</v>
      </c>
      <c r="J27" s="13">
        <v>7444815</v>
      </c>
      <c r="K27" s="13">
        <v>1866671</v>
      </c>
      <c r="L27" s="13">
        <v>0</v>
      </c>
      <c r="M27" s="13">
        <v>13589078</v>
      </c>
      <c r="N27" s="13">
        <v>450498</v>
      </c>
      <c r="O27" s="13">
        <v>0</v>
      </c>
      <c r="P27" s="13">
        <f t="shared" si="0"/>
        <v>6027043</v>
      </c>
      <c r="Q27" s="13">
        <f t="shared" si="1"/>
        <v>23726494</v>
      </c>
      <c r="R27" s="13">
        <f t="shared" si="2"/>
        <v>29753537</v>
      </c>
      <c r="S27" s="14">
        <f t="shared" si="3"/>
        <v>6.0270429999999999</v>
      </c>
      <c r="T27" s="14">
        <f t="shared" si="3"/>
        <v>23.726493999999999</v>
      </c>
      <c r="U27" s="14">
        <f t="shared" si="3"/>
        <v>29.753537000000001</v>
      </c>
      <c r="X27" s="2">
        <v>12</v>
      </c>
      <c r="Y27" s="15">
        <v>0</v>
      </c>
      <c r="Z27" s="6">
        <v>23.177</v>
      </c>
      <c r="AA27" s="6">
        <v>21.992999999999999</v>
      </c>
      <c r="AB27" s="6">
        <v>15.538</v>
      </c>
      <c r="AC27" s="6">
        <v>3.8450000000000002</v>
      </c>
      <c r="AD27" s="6">
        <v>4.0209999999999999</v>
      </c>
      <c r="AE27" s="6">
        <v>79.738</v>
      </c>
      <c r="AF27" s="6">
        <v>19.992999999999999</v>
      </c>
      <c r="AG27" s="15">
        <v>0</v>
      </c>
      <c r="AH27" s="6">
        <v>145.547</v>
      </c>
      <c r="AI27" s="6">
        <v>4.8250000000000002</v>
      </c>
      <c r="AJ27" s="15">
        <v>0</v>
      </c>
      <c r="AK27" s="16">
        <f t="shared" si="4"/>
        <v>64.552999999999997</v>
      </c>
      <c r="AL27" s="16">
        <f t="shared" si="5"/>
        <v>254.12399999999997</v>
      </c>
      <c r="AM27" s="16">
        <f t="shared" si="6"/>
        <v>318.67699999999996</v>
      </c>
    </row>
    <row r="28" spans="3:39" x14ac:dyDescent="0.2">
      <c r="C28" s="2">
        <v>12.5</v>
      </c>
      <c r="D28" s="13">
        <v>0</v>
      </c>
      <c r="E28" s="13">
        <v>3141919</v>
      </c>
      <c r="F28" s="13">
        <v>815535</v>
      </c>
      <c r="G28" s="13">
        <v>2106359</v>
      </c>
      <c r="H28" s="13">
        <v>0</v>
      </c>
      <c r="I28" s="13">
        <v>0</v>
      </c>
      <c r="J28" s="13">
        <v>2956806</v>
      </c>
      <c r="K28" s="13">
        <v>2710336</v>
      </c>
      <c r="L28" s="13">
        <v>0</v>
      </c>
      <c r="M28" s="13">
        <v>0</v>
      </c>
      <c r="N28" s="13">
        <v>0</v>
      </c>
      <c r="O28" s="13">
        <v>0</v>
      </c>
      <c r="P28" s="13">
        <f t="shared" si="0"/>
        <v>6063813</v>
      </c>
      <c r="Q28" s="13">
        <f t="shared" si="1"/>
        <v>5667142</v>
      </c>
      <c r="R28" s="13">
        <f t="shared" si="2"/>
        <v>11730955</v>
      </c>
      <c r="S28" s="14">
        <f t="shared" si="3"/>
        <v>6.0638129999999997</v>
      </c>
      <c r="T28" s="14">
        <f t="shared" si="3"/>
        <v>5.6671420000000001</v>
      </c>
      <c r="U28" s="14">
        <f t="shared" si="3"/>
        <v>11.730955</v>
      </c>
      <c r="X28" s="2">
        <v>12.5</v>
      </c>
      <c r="Y28" s="15">
        <v>0</v>
      </c>
      <c r="Z28" s="6">
        <v>38.441000000000003</v>
      </c>
      <c r="AA28" s="6">
        <v>9.9779999999999998</v>
      </c>
      <c r="AB28" s="6">
        <v>25.771000000000001</v>
      </c>
      <c r="AC28" s="15">
        <v>0</v>
      </c>
      <c r="AD28" s="15">
        <v>0</v>
      </c>
      <c r="AE28" s="6">
        <v>36.176000000000002</v>
      </c>
      <c r="AF28" s="6">
        <v>33.161000000000001</v>
      </c>
      <c r="AG28" s="15">
        <v>0</v>
      </c>
      <c r="AH28" s="15">
        <v>0</v>
      </c>
      <c r="AI28" s="15">
        <v>0</v>
      </c>
      <c r="AJ28" s="15">
        <v>0</v>
      </c>
      <c r="AK28" s="16">
        <f t="shared" si="4"/>
        <v>74.19</v>
      </c>
      <c r="AL28" s="16">
        <f t="shared" si="5"/>
        <v>69.337000000000003</v>
      </c>
      <c r="AM28" s="16">
        <f t="shared" si="6"/>
        <v>143.52699999999999</v>
      </c>
    </row>
    <row r="29" spans="3:39" x14ac:dyDescent="0.2">
      <c r="C29" s="2">
        <v>13</v>
      </c>
      <c r="D29" s="13">
        <v>492574</v>
      </c>
      <c r="E29" s="13">
        <v>6749825</v>
      </c>
      <c r="F29" s="13">
        <v>247573</v>
      </c>
      <c r="G29" s="13">
        <v>4525118</v>
      </c>
      <c r="H29" s="13">
        <v>0</v>
      </c>
      <c r="I29" s="13">
        <v>0</v>
      </c>
      <c r="J29" s="13">
        <v>897602</v>
      </c>
      <c r="K29" s="13">
        <v>5822651</v>
      </c>
      <c r="L29" s="13">
        <v>0</v>
      </c>
      <c r="M29" s="13">
        <v>0</v>
      </c>
      <c r="N29" s="13">
        <v>0</v>
      </c>
      <c r="O29" s="13">
        <v>0</v>
      </c>
      <c r="P29" s="13">
        <f t="shared" si="0"/>
        <v>12015090</v>
      </c>
      <c r="Q29" s="13">
        <f t="shared" si="1"/>
        <v>6720253</v>
      </c>
      <c r="R29" s="13">
        <f t="shared" si="2"/>
        <v>18735343</v>
      </c>
      <c r="S29" s="14">
        <f t="shared" si="3"/>
        <v>12.015090000000001</v>
      </c>
      <c r="T29" s="14">
        <f t="shared" si="3"/>
        <v>6.7202529999999996</v>
      </c>
      <c r="U29" s="14">
        <f t="shared" si="3"/>
        <v>18.735343</v>
      </c>
      <c r="X29" s="2">
        <v>13</v>
      </c>
      <c r="Y29" s="6">
        <v>6.8490000000000002</v>
      </c>
      <c r="Z29" s="6">
        <v>93.855999999999995</v>
      </c>
      <c r="AA29" s="6">
        <v>3.4420000000000002</v>
      </c>
      <c r="AB29" s="6">
        <v>62.920999999999999</v>
      </c>
      <c r="AC29" s="15">
        <v>0</v>
      </c>
      <c r="AD29" s="15">
        <v>0</v>
      </c>
      <c r="AE29" s="6">
        <v>12.481</v>
      </c>
      <c r="AF29" s="6">
        <v>80.963999999999999</v>
      </c>
      <c r="AG29" s="15">
        <v>0</v>
      </c>
      <c r="AH29" s="15">
        <v>0</v>
      </c>
      <c r="AI29" s="15">
        <v>0</v>
      </c>
      <c r="AJ29" s="15">
        <v>0</v>
      </c>
      <c r="AK29" s="16">
        <f t="shared" si="4"/>
        <v>167.06799999999998</v>
      </c>
      <c r="AL29" s="16">
        <f t="shared" si="5"/>
        <v>93.444999999999993</v>
      </c>
      <c r="AM29" s="16">
        <f t="shared" si="6"/>
        <v>260.51299999999998</v>
      </c>
    </row>
    <row r="30" spans="3:39" x14ac:dyDescent="0.2">
      <c r="C30" s="2">
        <v>13.5</v>
      </c>
      <c r="D30" s="13">
        <v>981604</v>
      </c>
      <c r="E30" s="13">
        <v>13827131</v>
      </c>
      <c r="F30" s="13">
        <v>87379</v>
      </c>
      <c r="G30" s="13">
        <v>9269782</v>
      </c>
      <c r="H30" s="13">
        <v>0</v>
      </c>
      <c r="I30" s="13">
        <v>0</v>
      </c>
      <c r="J30" s="13">
        <v>316801</v>
      </c>
      <c r="K30" s="13">
        <v>11927801</v>
      </c>
      <c r="L30" s="13">
        <v>0</v>
      </c>
      <c r="M30" s="13">
        <v>0</v>
      </c>
      <c r="N30" s="13">
        <v>0</v>
      </c>
      <c r="O30" s="13">
        <v>0</v>
      </c>
      <c r="P30" s="13">
        <f t="shared" si="0"/>
        <v>24165896</v>
      </c>
      <c r="Q30" s="13">
        <f t="shared" si="1"/>
        <v>12244602</v>
      </c>
      <c r="R30" s="13">
        <f t="shared" si="2"/>
        <v>36410498</v>
      </c>
      <c r="S30" s="14">
        <f t="shared" si="3"/>
        <v>24.165896</v>
      </c>
      <c r="T30" s="14">
        <f t="shared" si="3"/>
        <v>12.244602</v>
      </c>
      <c r="U30" s="14">
        <f t="shared" si="3"/>
        <v>36.410497999999997</v>
      </c>
      <c r="X30" s="2">
        <v>13.5</v>
      </c>
      <c r="Y30" s="6">
        <v>15.439</v>
      </c>
      <c r="Z30" s="6">
        <v>217.47499999999999</v>
      </c>
      <c r="AA30" s="6">
        <v>1.3740000000000001</v>
      </c>
      <c r="AB30" s="6">
        <v>145.79599999999999</v>
      </c>
      <c r="AC30" s="15">
        <v>0</v>
      </c>
      <c r="AD30" s="15">
        <v>0</v>
      </c>
      <c r="AE30" s="6">
        <v>4.9829999999999997</v>
      </c>
      <c r="AF30" s="6">
        <v>187.602</v>
      </c>
      <c r="AG30" s="15">
        <v>0</v>
      </c>
      <c r="AH30" s="15">
        <v>0</v>
      </c>
      <c r="AI30" s="15">
        <v>0</v>
      </c>
      <c r="AJ30" s="15">
        <v>0</v>
      </c>
      <c r="AK30" s="16">
        <f t="shared" si="4"/>
        <v>380.08399999999995</v>
      </c>
      <c r="AL30" s="16">
        <f t="shared" si="5"/>
        <v>192.58500000000001</v>
      </c>
      <c r="AM30" s="16">
        <f t="shared" si="6"/>
        <v>572.66899999999998</v>
      </c>
    </row>
    <row r="31" spans="3:39" x14ac:dyDescent="0.2">
      <c r="C31" s="2">
        <v>14</v>
      </c>
      <c r="D31" s="13">
        <v>2944811</v>
      </c>
      <c r="E31" s="13">
        <v>18937942</v>
      </c>
      <c r="F31" s="13">
        <v>0</v>
      </c>
      <c r="G31" s="13">
        <v>12696096</v>
      </c>
      <c r="H31" s="13">
        <v>0</v>
      </c>
      <c r="I31" s="13">
        <v>0</v>
      </c>
      <c r="J31" s="13">
        <v>0</v>
      </c>
      <c r="K31" s="13">
        <v>16336577</v>
      </c>
      <c r="L31" s="13">
        <v>0</v>
      </c>
      <c r="M31" s="13">
        <v>0</v>
      </c>
      <c r="N31" s="13">
        <v>0</v>
      </c>
      <c r="O31" s="13">
        <v>0</v>
      </c>
      <c r="P31" s="13">
        <f t="shared" si="0"/>
        <v>34578849</v>
      </c>
      <c r="Q31" s="13">
        <f t="shared" si="1"/>
        <v>16336577</v>
      </c>
      <c r="R31" s="13">
        <f t="shared" si="2"/>
        <v>50915426</v>
      </c>
      <c r="S31" s="14">
        <f t="shared" si="3"/>
        <v>34.578848999999998</v>
      </c>
      <c r="T31" s="14">
        <f t="shared" si="3"/>
        <v>16.336576999999998</v>
      </c>
      <c r="U31" s="14">
        <f t="shared" si="3"/>
        <v>50.915425999999997</v>
      </c>
      <c r="X31" s="2">
        <v>14</v>
      </c>
      <c r="Y31" s="6">
        <v>52.158999999999999</v>
      </c>
      <c r="Z31" s="6">
        <v>335.43400000000003</v>
      </c>
      <c r="AA31" s="15">
        <v>0</v>
      </c>
      <c r="AB31" s="6">
        <v>224.87700000000001</v>
      </c>
      <c r="AC31" s="15">
        <v>0</v>
      </c>
      <c r="AD31" s="15">
        <v>0</v>
      </c>
      <c r="AE31" s="15">
        <v>0</v>
      </c>
      <c r="AF31" s="6">
        <v>289.358</v>
      </c>
      <c r="AG31" s="15">
        <v>0</v>
      </c>
      <c r="AH31" s="15">
        <v>0</v>
      </c>
      <c r="AI31" s="15">
        <v>0</v>
      </c>
      <c r="AJ31" s="15">
        <v>0</v>
      </c>
      <c r="AK31" s="16">
        <f t="shared" si="4"/>
        <v>612.47</v>
      </c>
      <c r="AL31" s="16">
        <f t="shared" si="5"/>
        <v>289.358</v>
      </c>
      <c r="AM31" s="16">
        <f t="shared" si="6"/>
        <v>901.82799999999997</v>
      </c>
    </row>
    <row r="32" spans="3:39" x14ac:dyDescent="0.2">
      <c r="C32" s="2">
        <v>14.5</v>
      </c>
      <c r="D32" s="13">
        <v>5645106</v>
      </c>
      <c r="E32" s="13">
        <v>15315795</v>
      </c>
      <c r="F32" s="13">
        <v>0</v>
      </c>
      <c r="G32" s="13">
        <v>10267789</v>
      </c>
      <c r="H32" s="13">
        <v>0</v>
      </c>
      <c r="I32" s="13">
        <v>0</v>
      </c>
      <c r="J32" s="13">
        <v>0</v>
      </c>
      <c r="K32" s="13">
        <v>13211978</v>
      </c>
      <c r="L32" s="13">
        <v>0</v>
      </c>
      <c r="M32" s="13">
        <v>0</v>
      </c>
      <c r="N32" s="13">
        <v>0</v>
      </c>
      <c r="O32" s="13">
        <v>0</v>
      </c>
      <c r="P32" s="13">
        <f t="shared" si="0"/>
        <v>31228690</v>
      </c>
      <c r="Q32" s="13">
        <f t="shared" si="1"/>
        <v>13211978</v>
      </c>
      <c r="R32" s="13">
        <f t="shared" si="2"/>
        <v>44440668</v>
      </c>
      <c r="S32" s="14">
        <f t="shared" si="3"/>
        <v>31.22869</v>
      </c>
      <c r="T32" s="14">
        <f t="shared" si="3"/>
        <v>13.211978</v>
      </c>
      <c r="U32" s="14">
        <f t="shared" si="3"/>
        <v>44.440668000000002</v>
      </c>
      <c r="X32" s="2">
        <v>14.5</v>
      </c>
      <c r="Y32" s="6">
        <v>112.14100000000001</v>
      </c>
      <c r="Z32" s="6">
        <v>304.25</v>
      </c>
      <c r="AA32" s="15">
        <v>0</v>
      </c>
      <c r="AB32" s="6">
        <v>203.971</v>
      </c>
      <c r="AC32" s="15">
        <v>0</v>
      </c>
      <c r="AD32" s="15">
        <v>0</v>
      </c>
      <c r="AE32" s="15">
        <v>0</v>
      </c>
      <c r="AF32" s="6">
        <v>262.45800000000003</v>
      </c>
      <c r="AG32" s="15">
        <v>0</v>
      </c>
      <c r="AH32" s="15">
        <v>0</v>
      </c>
      <c r="AI32" s="15">
        <v>0</v>
      </c>
      <c r="AJ32" s="15">
        <v>0</v>
      </c>
      <c r="AK32" s="16">
        <f t="shared" si="4"/>
        <v>620.36200000000008</v>
      </c>
      <c r="AL32" s="16">
        <f t="shared" si="5"/>
        <v>262.45800000000003</v>
      </c>
      <c r="AM32" s="16">
        <f t="shared" si="6"/>
        <v>882.82000000000016</v>
      </c>
    </row>
    <row r="33" spans="3:39" x14ac:dyDescent="0.2">
      <c r="C33" s="2">
        <v>15</v>
      </c>
      <c r="D33" s="13">
        <v>5893165</v>
      </c>
      <c r="E33" s="13">
        <v>6374708</v>
      </c>
      <c r="F33" s="13">
        <v>0</v>
      </c>
      <c r="G33" s="13">
        <v>4273638</v>
      </c>
      <c r="H33" s="13">
        <v>0</v>
      </c>
      <c r="I33" s="13">
        <v>0</v>
      </c>
      <c r="J33" s="13">
        <v>0</v>
      </c>
      <c r="K33" s="13">
        <v>5499062</v>
      </c>
      <c r="L33" s="13">
        <v>0</v>
      </c>
      <c r="M33" s="13">
        <v>0</v>
      </c>
      <c r="N33" s="13">
        <v>0</v>
      </c>
      <c r="O33" s="13">
        <v>0</v>
      </c>
      <c r="P33" s="13">
        <f t="shared" si="0"/>
        <v>16541511</v>
      </c>
      <c r="Q33" s="13">
        <f t="shared" si="1"/>
        <v>5499062</v>
      </c>
      <c r="R33" s="13">
        <f t="shared" si="2"/>
        <v>22040573</v>
      </c>
      <c r="S33" s="14">
        <f t="shared" si="3"/>
        <v>16.541511</v>
      </c>
      <c r="T33" s="14">
        <f t="shared" si="3"/>
        <v>5.4990620000000003</v>
      </c>
      <c r="U33" s="14">
        <f t="shared" si="3"/>
        <v>22.040572999999998</v>
      </c>
      <c r="X33" s="2">
        <v>15</v>
      </c>
      <c r="Y33" s="6">
        <v>130.797</v>
      </c>
      <c r="Z33" s="6">
        <v>141.48400000000001</v>
      </c>
      <c r="AA33" s="15">
        <v>0</v>
      </c>
      <c r="AB33" s="6">
        <v>94.852000000000004</v>
      </c>
      <c r="AC33" s="15">
        <v>0</v>
      </c>
      <c r="AD33" s="15">
        <v>0</v>
      </c>
      <c r="AE33" s="15">
        <v>0</v>
      </c>
      <c r="AF33" s="6">
        <v>122.05</v>
      </c>
      <c r="AG33" s="15">
        <v>0</v>
      </c>
      <c r="AH33" s="15">
        <v>0</v>
      </c>
      <c r="AI33" s="15">
        <v>0</v>
      </c>
      <c r="AJ33" s="15">
        <v>0</v>
      </c>
      <c r="AK33" s="16">
        <f t="shared" si="4"/>
        <v>367.13300000000004</v>
      </c>
      <c r="AL33" s="16">
        <f t="shared" si="5"/>
        <v>122.05</v>
      </c>
      <c r="AM33" s="16">
        <f t="shared" si="6"/>
        <v>489.18300000000005</v>
      </c>
    </row>
    <row r="34" spans="3:39" x14ac:dyDescent="0.2">
      <c r="C34" s="2">
        <v>15.5</v>
      </c>
      <c r="D34" s="13">
        <v>7119283</v>
      </c>
      <c r="E34" s="13">
        <v>2882367</v>
      </c>
      <c r="F34" s="13">
        <v>0</v>
      </c>
      <c r="G34" s="13">
        <v>1932354</v>
      </c>
      <c r="H34" s="13">
        <v>0</v>
      </c>
      <c r="I34" s="13">
        <v>0</v>
      </c>
      <c r="J34" s="13">
        <v>0</v>
      </c>
      <c r="K34" s="13">
        <v>2486438</v>
      </c>
      <c r="L34" s="13">
        <v>0</v>
      </c>
      <c r="M34" s="13">
        <v>0</v>
      </c>
      <c r="N34" s="13">
        <v>0</v>
      </c>
      <c r="O34" s="13">
        <v>0</v>
      </c>
      <c r="P34" s="13">
        <f t="shared" si="0"/>
        <v>11934004</v>
      </c>
      <c r="Q34" s="13">
        <f t="shared" si="1"/>
        <v>2486438</v>
      </c>
      <c r="R34" s="13">
        <f t="shared" si="2"/>
        <v>14420442</v>
      </c>
      <c r="S34" s="14">
        <f t="shared" si="3"/>
        <v>11.934004</v>
      </c>
      <c r="T34" s="14">
        <f t="shared" si="3"/>
        <v>2.4864380000000001</v>
      </c>
      <c r="U34" s="14">
        <f t="shared" si="3"/>
        <v>14.420442</v>
      </c>
      <c r="X34" s="2">
        <v>15.5</v>
      </c>
      <c r="Y34" s="6">
        <v>175.90899999999999</v>
      </c>
      <c r="Z34" s="6">
        <v>71.22</v>
      </c>
      <c r="AA34" s="15">
        <v>0</v>
      </c>
      <c r="AB34" s="6">
        <v>47.746000000000002</v>
      </c>
      <c r="AC34" s="15">
        <v>0</v>
      </c>
      <c r="AD34" s="15">
        <v>0</v>
      </c>
      <c r="AE34" s="15">
        <v>0</v>
      </c>
      <c r="AF34" s="6">
        <v>61.436999999999998</v>
      </c>
      <c r="AG34" s="15">
        <v>0</v>
      </c>
      <c r="AH34" s="15">
        <v>0</v>
      </c>
      <c r="AI34" s="15">
        <v>0</v>
      </c>
      <c r="AJ34" s="15">
        <v>0</v>
      </c>
      <c r="AK34" s="16">
        <f t="shared" si="4"/>
        <v>294.875</v>
      </c>
      <c r="AL34" s="16">
        <f t="shared" si="5"/>
        <v>61.436999999999998</v>
      </c>
      <c r="AM34" s="16">
        <f t="shared" si="6"/>
        <v>356.31200000000001</v>
      </c>
    </row>
    <row r="35" spans="3:39" x14ac:dyDescent="0.2">
      <c r="C35" s="2">
        <v>16</v>
      </c>
      <c r="D35" s="13">
        <v>4418988</v>
      </c>
      <c r="E35" s="13">
        <v>1810899</v>
      </c>
      <c r="F35" s="13">
        <v>0</v>
      </c>
      <c r="G35" s="13">
        <v>1214036</v>
      </c>
      <c r="H35" s="13">
        <v>0</v>
      </c>
      <c r="I35" s="13">
        <v>0</v>
      </c>
      <c r="J35" s="13">
        <v>0</v>
      </c>
      <c r="K35" s="13">
        <v>1562149</v>
      </c>
      <c r="L35" s="13">
        <v>0</v>
      </c>
      <c r="M35" s="13">
        <v>0</v>
      </c>
      <c r="N35" s="13">
        <v>0</v>
      </c>
      <c r="O35" s="13">
        <v>0</v>
      </c>
      <c r="P35" s="13">
        <f t="shared" si="0"/>
        <v>7443923</v>
      </c>
      <c r="Q35" s="13">
        <f t="shared" si="1"/>
        <v>1562149</v>
      </c>
      <c r="R35" s="13">
        <f t="shared" si="2"/>
        <v>9006072</v>
      </c>
      <c r="S35" s="14">
        <f t="shared" si="3"/>
        <v>7.4439229999999998</v>
      </c>
      <c r="T35" s="14">
        <f t="shared" si="3"/>
        <v>1.562149</v>
      </c>
      <c r="U35" s="14">
        <f t="shared" si="3"/>
        <v>9.0060719999999996</v>
      </c>
      <c r="X35" s="2">
        <v>16</v>
      </c>
      <c r="Y35" s="6">
        <v>121.149</v>
      </c>
      <c r="Z35" s="6">
        <v>49.646999999999998</v>
      </c>
      <c r="AA35" s="15">
        <v>0</v>
      </c>
      <c r="AB35" s="6">
        <v>33.283000000000001</v>
      </c>
      <c r="AC35" s="15">
        <v>0</v>
      </c>
      <c r="AD35" s="15">
        <v>0</v>
      </c>
      <c r="AE35" s="15">
        <v>0</v>
      </c>
      <c r="AF35" s="6">
        <v>42.826999999999998</v>
      </c>
      <c r="AG35" s="15">
        <v>0</v>
      </c>
      <c r="AH35" s="15">
        <v>0</v>
      </c>
      <c r="AI35" s="15">
        <v>0</v>
      </c>
      <c r="AJ35" s="15">
        <v>0</v>
      </c>
      <c r="AK35" s="16">
        <f t="shared" si="4"/>
        <v>204.07900000000001</v>
      </c>
      <c r="AL35" s="16">
        <f t="shared" si="5"/>
        <v>42.826999999999998</v>
      </c>
      <c r="AM35" s="16">
        <f t="shared" si="6"/>
        <v>246.90600000000001</v>
      </c>
    </row>
    <row r="36" spans="3:39" x14ac:dyDescent="0.2">
      <c r="C36" s="2">
        <v>16.5</v>
      </c>
      <c r="D36" s="13">
        <v>981604</v>
      </c>
      <c r="E36" s="13">
        <v>767957</v>
      </c>
      <c r="F36" s="13">
        <v>0</v>
      </c>
      <c r="G36" s="13">
        <v>514843</v>
      </c>
      <c r="H36" s="13">
        <v>0</v>
      </c>
      <c r="I36" s="13">
        <v>0</v>
      </c>
      <c r="J36" s="13">
        <v>0</v>
      </c>
      <c r="K36" s="13">
        <v>662469</v>
      </c>
      <c r="L36" s="13">
        <v>0</v>
      </c>
      <c r="M36" s="13">
        <v>0</v>
      </c>
      <c r="N36" s="13">
        <v>0</v>
      </c>
      <c r="O36" s="13">
        <v>0</v>
      </c>
      <c r="P36" s="13">
        <f t="shared" si="0"/>
        <v>2264404</v>
      </c>
      <c r="Q36" s="13">
        <f t="shared" si="1"/>
        <v>662469</v>
      </c>
      <c r="R36" s="13">
        <f t="shared" si="2"/>
        <v>2926873</v>
      </c>
      <c r="S36" s="14">
        <f t="shared" si="3"/>
        <v>2.2644039999999999</v>
      </c>
      <c r="T36" s="14">
        <f t="shared" si="3"/>
        <v>0.66246899999999997</v>
      </c>
      <c r="U36" s="14">
        <f t="shared" si="3"/>
        <v>2.9268730000000001</v>
      </c>
      <c r="X36" s="2">
        <v>16.5</v>
      </c>
      <c r="Y36" s="6">
        <v>29.765000000000001</v>
      </c>
      <c r="Z36" s="6">
        <v>23.286999999999999</v>
      </c>
      <c r="AA36" s="15">
        <v>0</v>
      </c>
      <c r="AB36" s="6">
        <v>15.612</v>
      </c>
      <c r="AC36" s="15">
        <v>0</v>
      </c>
      <c r="AD36" s="15">
        <v>0</v>
      </c>
      <c r="AE36" s="15">
        <v>0</v>
      </c>
      <c r="AF36" s="6">
        <v>20.088000000000001</v>
      </c>
      <c r="AG36" s="15">
        <v>0</v>
      </c>
      <c r="AH36" s="15">
        <v>0</v>
      </c>
      <c r="AI36" s="15">
        <v>0</v>
      </c>
      <c r="AJ36" s="15">
        <v>0</v>
      </c>
      <c r="AK36" s="16">
        <f t="shared" si="4"/>
        <v>68.664000000000001</v>
      </c>
      <c r="AL36" s="16">
        <f t="shared" si="5"/>
        <v>20.088000000000001</v>
      </c>
      <c r="AM36" s="16">
        <f t="shared" si="6"/>
        <v>88.75200000000001</v>
      </c>
    </row>
    <row r="37" spans="3:39" x14ac:dyDescent="0.2">
      <c r="C37" s="2">
        <v>17</v>
      </c>
      <c r="D37" s="13">
        <v>244515</v>
      </c>
      <c r="E37" s="13">
        <v>242584</v>
      </c>
      <c r="F37" s="13">
        <v>0</v>
      </c>
      <c r="G37" s="13">
        <v>162630</v>
      </c>
      <c r="H37" s="13">
        <v>0</v>
      </c>
      <c r="I37" s="13">
        <v>0</v>
      </c>
      <c r="J37" s="13">
        <v>0</v>
      </c>
      <c r="K37" s="13">
        <v>209262</v>
      </c>
      <c r="L37" s="13">
        <v>0</v>
      </c>
      <c r="M37" s="13">
        <v>0</v>
      </c>
      <c r="N37" s="13">
        <v>0</v>
      </c>
      <c r="O37" s="13">
        <v>0</v>
      </c>
      <c r="P37" s="13">
        <f t="shared" si="0"/>
        <v>649729</v>
      </c>
      <c r="Q37" s="13">
        <f t="shared" si="1"/>
        <v>209262</v>
      </c>
      <c r="R37" s="13">
        <f t="shared" si="2"/>
        <v>858991</v>
      </c>
      <c r="S37" s="14">
        <f t="shared" si="3"/>
        <v>0.649729</v>
      </c>
      <c r="T37" s="18">
        <f t="shared" si="3"/>
        <v>0.209262</v>
      </c>
      <c r="U37" s="14">
        <f t="shared" si="3"/>
        <v>0.85899099999999995</v>
      </c>
      <c r="X37" s="2">
        <v>17</v>
      </c>
      <c r="Y37" s="6">
        <v>8.1769999999999996</v>
      </c>
      <c r="Z37" s="6">
        <v>8.1120000000000001</v>
      </c>
      <c r="AA37" s="15">
        <v>0</v>
      </c>
      <c r="AB37" s="6">
        <v>5.4379999999999997</v>
      </c>
      <c r="AC37" s="15">
        <v>0</v>
      </c>
      <c r="AD37" s="15">
        <v>0</v>
      </c>
      <c r="AE37" s="15">
        <v>0</v>
      </c>
      <c r="AF37" s="6">
        <v>6.9980000000000002</v>
      </c>
      <c r="AG37" s="15">
        <v>0</v>
      </c>
      <c r="AH37" s="15">
        <v>0</v>
      </c>
      <c r="AI37" s="15">
        <v>0</v>
      </c>
      <c r="AJ37" s="15">
        <v>0</v>
      </c>
      <c r="AK37" s="16">
        <f t="shared" si="4"/>
        <v>21.727</v>
      </c>
      <c r="AL37" s="16">
        <f t="shared" si="5"/>
        <v>6.9980000000000002</v>
      </c>
      <c r="AM37" s="16">
        <f t="shared" si="6"/>
        <v>28.725000000000001</v>
      </c>
    </row>
    <row r="38" spans="3:39" x14ac:dyDescent="0.2">
      <c r="C38" s="2">
        <v>17.5</v>
      </c>
      <c r="D38" s="13">
        <v>244515</v>
      </c>
      <c r="E38" s="13">
        <v>0</v>
      </c>
      <c r="F38" s="13">
        <v>0</v>
      </c>
      <c r="G38" s="13">
        <v>0</v>
      </c>
      <c r="H38" s="13">
        <v>0</v>
      </c>
      <c r="I38" s="13">
        <v>0</v>
      </c>
      <c r="J38" s="13">
        <v>0</v>
      </c>
      <c r="K38" s="13">
        <v>0</v>
      </c>
      <c r="L38" s="13">
        <v>0</v>
      </c>
      <c r="M38" s="13">
        <v>0</v>
      </c>
      <c r="N38" s="13">
        <v>0</v>
      </c>
      <c r="O38" s="13">
        <v>0</v>
      </c>
      <c r="P38" s="13">
        <f t="shared" si="0"/>
        <v>244515</v>
      </c>
      <c r="Q38" s="13">
        <f t="shared" si="1"/>
        <v>0</v>
      </c>
      <c r="R38" s="13">
        <f t="shared" si="2"/>
        <v>244515</v>
      </c>
      <c r="S38" s="18">
        <f t="shared" si="3"/>
        <v>0.24451500000000001</v>
      </c>
      <c r="T38" s="14">
        <f t="shared" si="3"/>
        <v>0</v>
      </c>
      <c r="U38" s="18">
        <f t="shared" si="3"/>
        <v>0.24451500000000001</v>
      </c>
      <c r="X38" s="2">
        <v>17.5</v>
      </c>
      <c r="Y38" s="19">
        <v>8.9920000000000009</v>
      </c>
      <c r="Z38" s="20">
        <v>0</v>
      </c>
      <c r="AA38" s="20">
        <v>0</v>
      </c>
      <c r="AB38" s="20">
        <v>0</v>
      </c>
      <c r="AC38" s="20">
        <v>0</v>
      </c>
      <c r="AD38" s="20">
        <v>0</v>
      </c>
      <c r="AE38" s="20">
        <v>0</v>
      </c>
      <c r="AF38" s="20">
        <v>0</v>
      </c>
      <c r="AG38" s="20">
        <v>0</v>
      </c>
      <c r="AH38" s="20">
        <v>0</v>
      </c>
      <c r="AI38" s="20">
        <v>0</v>
      </c>
      <c r="AJ38" s="20">
        <v>0</v>
      </c>
      <c r="AK38" s="16">
        <f t="shared" si="4"/>
        <v>8.9920000000000009</v>
      </c>
      <c r="AL38" s="14">
        <f t="shared" si="5"/>
        <v>0</v>
      </c>
      <c r="AM38" s="16">
        <f t="shared" si="6"/>
        <v>8.9920000000000009</v>
      </c>
    </row>
    <row r="39" spans="3:39" x14ac:dyDescent="0.2">
      <c r="C39" s="2">
        <v>18</v>
      </c>
      <c r="D39" s="13">
        <v>0</v>
      </c>
      <c r="E39" s="13">
        <v>0</v>
      </c>
      <c r="F39" s="13">
        <v>0</v>
      </c>
      <c r="G39" s="13">
        <v>0</v>
      </c>
      <c r="H39" s="13">
        <v>0</v>
      </c>
      <c r="I39" s="13">
        <v>0</v>
      </c>
      <c r="J39" s="13">
        <v>0</v>
      </c>
      <c r="K39" s="13">
        <v>0</v>
      </c>
      <c r="L39" s="13">
        <v>0</v>
      </c>
      <c r="M39" s="13">
        <v>0</v>
      </c>
      <c r="N39" s="13">
        <v>0</v>
      </c>
      <c r="O39" s="13">
        <v>0</v>
      </c>
      <c r="P39" s="13">
        <f t="shared" si="0"/>
        <v>0</v>
      </c>
      <c r="Q39" s="13">
        <f t="shared" si="1"/>
        <v>0</v>
      </c>
      <c r="R39" s="13">
        <f t="shared" si="2"/>
        <v>0</v>
      </c>
      <c r="S39" s="14">
        <f t="shared" si="3"/>
        <v>0</v>
      </c>
      <c r="T39" s="14">
        <f t="shared" si="3"/>
        <v>0</v>
      </c>
      <c r="U39" s="14">
        <f t="shared" si="3"/>
        <v>0</v>
      </c>
      <c r="X39" s="2">
        <v>18</v>
      </c>
      <c r="Y39" s="20">
        <v>0</v>
      </c>
      <c r="Z39" s="20">
        <v>0</v>
      </c>
      <c r="AA39" s="20">
        <v>0</v>
      </c>
      <c r="AB39" s="20">
        <v>0</v>
      </c>
      <c r="AC39" s="20">
        <v>0</v>
      </c>
      <c r="AD39" s="20">
        <v>0</v>
      </c>
      <c r="AE39" s="20">
        <v>0</v>
      </c>
      <c r="AF39" s="20">
        <v>0</v>
      </c>
      <c r="AG39" s="20">
        <v>0</v>
      </c>
      <c r="AH39" s="20">
        <v>0</v>
      </c>
      <c r="AI39" s="20">
        <v>0</v>
      </c>
      <c r="AJ39" s="20">
        <v>0</v>
      </c>
      <c r="AK39" s="14">
        <f t="shared" si="4"/>
        <v>0</v>
      </c>
      <c r="AL39" s="14">
        <f t="shared" si="5"/>
        <v>0</v>
      </c>
      <c r="AM39" s="14">
        <f t="shared" si="6"/>
        <v>0</v>
      </c>
    </row>
    <row r="40" spans="3:39" x14ac:dyDescent="0.2">
      <c r="C40" s="2">
        <v>18.5</v>
      </c>
      <c r="D40" s="13">
        <v>0</v>
      </c>
      <c r="E40" s="13">
        <v>0</v>
      </c>
      <c r="F40" s="13">
        <v>0</v>
      </c>
      <c r="G40" s="13">
        <v>0</v>
      </c>
      <c r="H40" s="13">
        <v>0</v>
      </c>
      <c r="I40" s="13">
        <v>0</v>
      </c>
      <c r="J40" s="13">
        <v>0</v>
      </c>
      <c r="K40" s="13">
        <v>0</v>
      </c>
      <c r="L40" s="13">
        <v>0</v>
      </c>
      <c r="M40" s="13">
        <v>0</v>
      </c>
      <c r="N40" s="13">
        <v>0</v>
      </c>
      <c r="O40" s="13">
        <v>0</v>
      </c>
      <c r="P40" s="13">
        <f t="shared" si="0"/>
        <v>0</v>
      </c>
      <c r="Q40" s="13">
        <f t="shared" si="1"/>
        <v>0</v>
      </c>
      <c r="R40" s="13">
        <f t="shared" si="2"/>
        <v>0</v>
      </c>
      <c r="S40" s="14">
        <f t="shared" si="3"/>
        <v>0</v>
      </c>
      <c r="T40" s="14">
        <f t="shared" si="3"/>
        <v>0</v>
      </c>
      <c r="U40" s="14">
        <f t="shared" si="3"/>
        <v>0</v>
      </c>
      <c r="X40" s="2">
        <v>18.5</v>
      </c>
      <c r="Y40" s="20">
        <v>0</v>
      </c>
      <c r="Z40" s="20">
        <v>0</v>
      </c>
      <c r="AA40" s="20">
        <v>0</v>
      </c>
      <c r="AB40" s="20">
        <v>0</v>
      </c>
      <c r="AC40" s="20">
        <v>0</v>
      </c>
      <c r="AD40" s="20">
        <v>0</v>
      </c>
      <c r="AE40" s="20">
        <v>0</v>
      </c>
      <c r="AF40" s="20">
        <v>0</v>
      </c>
      <c r="AG40" s="20">
        <v>0</v>
      </c>
      <c r="AH40" s="20">
        <v>0</v>
      </c>
      <c r="AI40" s="20">
        <v>0</v>
      </c>
      <c r="AJ40" s="20">
        <v>0</v>
      </c>
      <c r="AK40" s="14">
        <f t="shared" si="4"/>
        <v>0</v>
      </c>
      <c r="AL40" s="14">
        <f t="shared" si="5"/>
        <v>0</v>
      </c>
      <c r="AM40" s="14">
        <f t="shared" si="6"/>
        <v>0</v>
      </c>
    </row>
    <row r="41" spans="3:39" x14ac:dyDescent="0.2">
      <c r="C41" s="1" t="s">
        <v>19</v>
      </c>
      <c r="D41" s="13">
        <f>SUM(D15:D40)</f>
        <v>28966165</v>
      </c>
      <c r="E41" s="13">
        <f t="shared" ref="E41:O41" si="7">SUM(E15:E40)</f>
        <v>73114893</v>
      </c>
      <c r="F41" s="13">
        <f t="shared" si="7"/>
        <v>12334972</v>
      </c>
      <c r="G41" s="13">
        <f t="shared" si="7"/>
        <v>49016609</v>
      </c>
      <c r="H41" s="13">
        <f t="shared" si="7"/>
        <v>13289150</v>
      </c>
      <c r="I41" s="13">
        <f t="shared" si="7"/>
        <v>13896139</v>
      </c>
      <c r="J41" s="13">
        <f t="shared" si="7"/>
        <v>44721693</v>
      </c>
      <c r="K41" s="13">
        <f t="shared" si="7"/>
        <v>63071642</v>
      </c>
      <c r="L41" s="13">
        <f t="shared" si="7"/>
        <v>846402350</v>
      </c>
      <c r="M41" s="13">
        <f t="shared" si="7"/>
        <v>502982868</v>
      </c>
      <c r="N41" s="13">
        <f t="shared" si="7"/>
        <v>16674620</v>
      </c>
      <c r="O41" s="13">
        <f t="shared" si="7"/>
        <v>2002342114</v>
      </c>
      <c r="P41" s="13">
        <f>SUM(P15:P40)</f>
        <v>176721789</v>
      </c>
      <c r="Q41" s="13">
        <f t="shared" ref="Q41:R41" si="8">SUM(Q15:Q40)</f>
        <v>3490091426</v>
      </c>
      <c r="R41" s="13">
        <f t="shared" si="8"/>
        <v>3666813215</v>
      </c>
      <c r="S41" s="56">
        <f>SUM(S15:S40)</f>
        <v>176.721789</v>
      </c>
      <c r="T41" s="56">
        <f>SUM(T15:T40)</f>
        <v>3490.091425999999</v>
      </c>
      <c r="U41" s="56">
        <f>SUM(U15:U40)</f>
        <v>3666.8132150000006</v>
      </c>
      <c r="X41" s="1" t="s">
        <v>18</v>
      </c>
      <c r="Y41" s="7">
        <f>SUM(Y15:Y40)</f>
        <v>661.37699999999995</v>
      </c>
      <c r="Z41" s="7">
        <f t="shared" ref="Z41:AF41" si="9">SUM(Z15:Z40)</f>
        <v>1314.1369999999999</v>
      </c>
      <c r="AA41" s="7">
        <f t="shared" si="9"/>
        <v>113.73099999999999</v>
      </c>
      <c r="AB41" s="7">
        <f t="shared" si="9"/>
        <v>881.00299999999993</v>
      </c>
      <c r="AC41" s="7">
        <f t="shared" si="9"/>
        <v>83.981000000000009</v>
      </c>
      <c r="AD41" s="7">
        <f t="shared" si="9"/>
        <v>87.816999999999993</v>
      </c>
      <c r="AE41" s="7">
        <f t="shared" si="9"/>
        <v>412.34800000000001</v>
      </c>
      <c r="AF41" s="7">
        <f t="shared" si="9"/>
        <v>1133.625</v>
      </c>
      <c r="AG41" s="7">
        <f>SUM(AG15:AG40)</f>
        <v>2996.2589999999996</v>
      </c>
      <c r="AH41" s="7">
        <f>SUM(AH15:AH40)</f>
        <v>3178.6349999999998</v>
      </c>
      <c r="AI41" s="7">
        <f t="shared" ref="AI41:AJ41" si="10">SUM(AI15:AI40)</f>
        <v>105.376</v>
      </c>
      <c r="AJ41" s="7">
        <f t="shared" si="10"/>
        <v>8892.6239999999998</v>
      </c>
      <c r="AK41" s="7">
        <f>SUM(AK15:AK40)</f>
        <v>3054.2290000000003</v>
      </c>
      <c r="AL41" s="7">
        <f>SUM(AL15:AL40)</f>
        <v>16806.683999999997</v>
      </c>
      <c r="AM41" s="7">
        <f>SUM(AM15:AM40)</f>
        <v>19860.913000000004</v>
      </c>
    </row>
    <row r="42" spans="3:39" x14ac:dyDescent="0.2">
      <c r="C42" s="1" t="s">
        <v>20</v>
      </c>
      <c r="D42" s="14">
        <f>D41/1000000</f>
        <v>28.966165</v>
      </c>
      <c r="E42" s="14">
        <f t="shared" ref="E42:O42" si="11">E41/1000000</f>
        <v>73.114892999999995</v>
      </c>
      <c r="F42" s="14">
        <f t="shared" si="11"/>
        <v>12.334972</v>
      </c>
      <c r="G42" s="14">
        <f t="shared" si="11"/>
        <v>49.016609000000003</v>
      </c>
      <c r="H42" s="14">
        <f t="shared" si="11"/>
        <v>13.289149999999999</v>
      </c>
      <c r="I42" s="14">
        <f t="shared" si="11"/>
        <v>13.896139</v>
      </c>
      <c r="J42" s="14">
        <f t="shared" si="11"/>
        <v>44.721693000000002</v>
      </c>
      <c r="K42" s="14">
        <f t="shared" si="11"/>
        <v>63.071641999999997</v>
      </c>
      <c r="L42" s="14">
        <f t="shared" si="11"/>
        <v>846.40234999999996</v>
      </c>
      <c r="M42" s="14">
        <f t="shared" si="11"/>
        <v>502.982868</v>
      </c>
      <c r="N42" s="14">
        <f t="shared" si="11"/>
        <v>16.674620000000001</v>
      </c>
      <c r="O42" s="14">
        <f t="shared" si="11"/>
        <v>2002.342114</v>
      </c>
      <c r="P42" s="60"/>
      <c r="Q42" s="60"/>
      <c r="R42" s="60"/>
      <c r="S42" s="56"/>
      <c r="T42" s="56"/>
      <c r="U42" s="56"/>
    </row>
  </sheetData>
  <mergeCells count="21">
    <mergeCell ref="X13:AM13"/>
    <mergeCell ref="S41:S42"/>
    <mergeCell ref="T41:T42"/>
    <mergeCell ref="U41:U42"/>
    <mergeCell ref="P42:R42"/>
    <mergeCell ref="S13:U13"/>
    <mergeCell ref="C12:U12"/>
    <mergeCell ref="C13:C14"/>
    <mergeCell ref="D13:D14"/>
    <mergeCell ref="E13:E14"/>
    <mergeCell ref="F13:F14"/>
    <mergeCell ref="G13:G14"/>
    <mergeCell ref="H13:H14"/>
    <mergeCell ref="I13:I14"/>
    <mergeCell ref="J13:J14"/>
    <mergeCell ref="K13:K14"/>
    <mergeCell ref="L13:L14"/>
    <mergeCell ref="M13:M14"/>
    <mergeCell ref="N13:N14"/>
    <mergeCell ref="O13:O14"/>
    <mergeCell ref="P13:R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4:I45"/>
  <sheetViews>
    <sheetView topLeftCell="A4" workbookViewId="0">
      <selection activeCell="S55" sqref="S55"/>
    </sheetView>
  </sheetViews>
  <sheetFormatPr baseColWidth="10" defaultRowHeight="15" x14ac:dyDescent="0.2"/>
  <cols>
    <col min="5" max="5" width="13.83203125" bestFit="1" customWidth="1"/>
    <col min="6" max="6" width="12.6640625" bestFit="1" customWidth="1"/>
    <col min="7" max="7" width="12.5" bestFit="1" customWidth="1"/>
  </cols>
  <sheetData>
    <row r="14" spans="2:9" x14ac:dyDescent="0.2">
      <c r="B14" s="9" t="s">
        <v>21</v>
      </c>
      <c r="C14" s="9" t="s">
        <v>22</v>
      </c>
      <c r="D14" s="9" t="s">
        <v>23</v>
      </c>
      <c r="E14" s="9" t="s">
        <v>24</v>
      </c>
      <c r="F14" s="9" t="s">
        <v>25</v>
      </c>
      <c r="G14" s="9" t="s">
        <v>26</v>
      </c>
      <c r="H14" s="9" t="s">
        <v>27</v>
      </c>
      <c r="I14" s="9" t="s">
        <v>28</v>
      </c>
    </row>
    <row r="15" spans="2:9" x14ac:dyDescent="0.2">
      <c r="C15" s="9">
        <v>0</v>
      </c>
      <c r="D15" s="10">
        <v>41543.988135605883</v>
      </c>
      <c r="E15" s="11">
        <v>12.114950674763421</v>
      </c>
      <c r="F15" s="11">
        <v>11.152231793137895</v>
      </c>
      <c r="G15" s="10">
        <v>463308.18529964745</v>
      </c>
      <c r="H15" s="10">
        <v>41.543988135605886</v>
      </c>
      <c r="I15" s="10">
        <v>463.30818529964745</v>
      </c>
    </row>
    <row r="16" spans="2:9" x14ac:dyDescent="0.2">
      <c r="C16" s="9">
        <v>1</v>
      </c>
      <c r="D16">
        <v>127931.50893125097</v>
      </c>
      <c r="E16" s="11">
        <v>14.478652786108478</v>
      </c>
      <c r="F16" s="11">
        <v>18.99131421689405</v>
      </c>
      <c r="G16" s="10">
        <v>2429587.4843547745</v>
      </c>
      <c r="H16" s="10">
        <v>127.93150893125096</v>
      </c>
      <c r="I16" s="10">
        <v>2429.5874843547745</v>
      </c>
    </row>
    <row r="17" spans="2:9" x14ac:dyDescent="0.2">
      <c r="C17" s="9">
        <v>2</v>
      </c>
      <c r="D17" s="10">
        <v>7246.2919331431358</v>
      </c>
      <c r="E17" s="11">
        <v>15.152366058212838</v>
      </c>
      <c r="F17" s="11">
        <v>22.264394066122524</v>
      </c>
      <c r="G17" s="10">
        <v>161334.29911766356</v>
      </c>
      <c r="H17" s="10">
        <v>7.2462919331431355</v>
      </c>
      <c r="I17" s="10">
        <v>161.33429911766356</v>
      </c>
    </row>
    <row r="18" spans="2:9" x14ac:dyDescent="0.2">
      <c r="C18" s="9">
        <v>3</v>
      </c>
      <c r="D18">
        <v>0</v>
      </c>
      <c r="E18">
        <v>0</v>
      </c>
      <c r="F18">
        <v>0</v>
      </c>
      <c r="G18">
        <v>0</v>
      </c>
      <c r="H18" s="21">
        <v>0</v>
      </c>
      <c r="I18" s="21">
        <v>0</v>
      </c>
    </row>
    <row r="19" spans="2:9" x14ac:dyDescent="0.2">
      <c r="C19" s="9" t="s">
        <v>18</v>
      </c>
      <c r="D19" s="10">
        <v>176721.78899999999</v>
      </c>
      <c r="E19" s="11">
        <v>13.950615525117843</v>
      </c>
      <c r="F19" s="11">
        <v>17.282701731658481</v>
      </c>
      <c r="G19" s="10">
        <v>3054229.9687720854</v>
      </c>
      <c r="H19" s="10">
        <v>176.721789</v>
      </c>
      <c r="I19" s="10">
        <v>3054.2299687720852</v>
      </c>
    </row>
    <row r="20" spans="2:9" x14ac:dyDescent="0.2">
      <c r="C20" s="9" t="s">
        <v>29</v>
      </c>
      <c r="D20">
        <v>3054229.0000000005</v>
      </c>
      <c r="E20" s="9"/>
      <c r="F20" s="9"/>
      <c r="G20" s="9"/>
      <c r="H20" s="9"/>
      <c r="I20" s="9"/>
    </row>
    <row r="21" spans="2:9" x14ac:dyDescent="0.2">
      <c r="C21" s="9" t="s">
        <v>30</v>
      </c>
      <c r="D21" s="12">
        <v>0.99999968280971152</v>
      </c>
      <c r="E21" s="11"/>
      <c r="F21" s="11"/>
      <c r="G21" s="10"/>
      <c r="H21" s="10"/>
      <c r="I21" s="10"/>
    </row>
    <row r="26" spans="2:9" x14ac:dyDescent="0.2">
      <c r="B26" s="9" t="s">
        <v>31</v>
      </c>
      <c r="C26" s="9" t="s">
        <v>22</v>
      </c>
      <c r="D26" s="9" t="s">
        <v>23</v>
      </c>
      <c r="E26" s="9" t="s">
        <v>24</v>
      </c>
      <c r="F26" s="9" t="s">
        <v>25</v>
      </c>
      <c r="G26" s="9" t="s">
        <v>26</v>
      </c>
      <c r="H26" s="9" t="s">
        <v>27</v>
      </c>
      <c r="I26" s="9" t="s">
        <v>28</v>
      </c>
    </row>
    <row r="27" spans="2:9" x14ac:dyDescent="0.2">
      <c r="C27" s="9">
        <v>0</v>
      </c>
      <c r="D27" s="10">
        <v>3403706.011173829</v>
      </c>
      <c r="E27" s="11">
        <v>9.3733797086190709</v>
      </c>
      <c r="F27" s="11">
        <v>4.5555537170837566</v>
      </c>
      <c r="G27" s="10">
        <v>15505765.571063263</v>
      </c>
      <c r="H27" s="10">
        <v>3403.7060111738288</v>
      </c>
      <c r="I27" s="10">
        <v>15505.765571063263</v>
      </c>
    </row>
    <row r="28" spans="2:9" x14ac:dyDescent="0.2">
      <c r="C28" s="9">
        <v>1</v>
      </c>
      <c r="D28" s="10">
        <v>83838.649300996796</v>
      </c>
      <c r="E28" s="11">
        <v>13.338389029378588</v>
      </c>
      <c r="F28" s="11">
        <v>14.896605063074578</v>
      </c>
      <c r="G28" s="10">
        <v>1248911.2476585628</v>
      </c>
      <c r="H28" s="10">
        <v>83.838649300996792</v>
      </c>
      <c r="I28" s="10">
        <v>1248.9112476585628</v>
      </c>
    </row>
    <row r="29" spans="2:9" x14ac:dyDescent="0.2">
      <c r="C29" s="9">
        <v>2</v>
      </c>
      <c r="D29" s="10">
        <v>2546.7655251742499</v>
      </c>
      <c r="E29" s="11">
        <v>14.751434245822702</v>
      </c>
      <c r="F29" s="11">
        <v>20.419835576191421</v>
      </c>
      <c r="G29" s="10">
        <v>52004.533275170972</v>
      </c>
      <c r="H29" s="10">
        <v>2.54676552517425</v>
      </c>
      <c r="I29" s="10">
        <v>52.004533275170971</v>
      </c>
    </row>
    <row r="30" spans="2:9" x14ac:dyDescent="0.2">
      <c r="C30" s="9">
        <v>3</v>
      </c>
      <c r="D30">
        <v>0</v>
      </c>
      <c r="E30">
        <v>0</v>
      </c>
      <c r="F30">
        <v>0</v>
      </c>
      <c r="G30">
        <v>0</v>
      </c>
      <c r="H30" s="21">
        <v>0</v>
      </c>
      <c r="I30" s="21">
        <v>0</v>
      </c>
    </row>
    <row r="31" spans="2:9" x14ac:dyDescent="0.2">
      <c r="C31" s="9" t="s">
        <v>18</v>
      </c>
      <c r="D31" s="10">
        <v>3490091.426</v>
      </c>
      <c r="E31" s="11">
        <v>9.4725512280892303</v>
      </c>
      <c r="F31" s="11">
        <v>4.8155418585292376</v>
      </c>
      <c r="G31" s="10">
        <v>16806681.351996999</v>
      </c>
      <c r="H31" s="10">
        <v>3490.091426</v>
      </c>
      <c r="I31" s="10">
        <v>16806.681351996998</v>
      </c>
    </row>
    <row r="32" spans="2:9" x14ac:dyDescent="0.2">
      <c r="C32" s="9" t="s">
        <v>29</v>
      </c>
      <c r="D32">
        <v>16806683.999999996</v>
      </c>
      <c r="E32" s="9"/>
      <c r="F32" s="9"/>
      <c r="G32" s="9"/>
      <c r="H32" s="9"/>
      <c r="I32" s="9"/>
    </row>
    <row r="33" spans="2:9" x14ac:dyDescent="0.2">
      <c r="C33" s="9" t="s">
        <v>30</v>
      </c>
      <c r="D33" s="12">
        <f>D32/(I31*1000)</f>
        <v>1.0000001575565658</v>
      </c>
      <c r="E33" s="11"/>
      <c r="F33" s="11"/>
      <c r="G33" s="10"/>
      <c r="H33" s="10"/>
      <c r="I33" s="10"/>
    </row>
    <row r="38" spans="2:9" x14ac:dyDescent="0.2">
      <c r="B38" s="9" t="s">
        <v>35</v>
      </c>
      <c r="C38" s="9" t="s">
        <v>22</v>
      </c>
      <c r="D38" s="9" t="s">
        <v>23</v>
      </c>
      <c r="E38" s="9" t="s">
        <v>24</v>
      </c>
      <c r="F38" s="9" t="s">
        <v>25</v>
      </c>
      <c r="G38" s="9" t="s">
        <v>26</v>
      </c>
      <c r="H38" s="9" t="s">
        <v>27</v>
      </c>
      <c r="I38" s="9" t="s">
        <v>28</v>
      </c>
    </row>
    <row r="39" spans="2:9" x14ac:dyDescent="0.2">
      <c r="C39" s="9">
        <v>0</v>
      </c>
      <c r="D39" s="10">
        <v>3445249.999309435</v>
      </c>
      <c r="E39" s="11">
        <v>9.4064384973029842</v>
      </c>
      <c r="F39" s="11">
        <v>4.6350986893734127</v>
      </c>
      <c r="G39" s="10">
        <v>15969073.756362913</v>
      </c>
      <c r="H39" s="10">
        <v>3445.2499993094352</v>
      </c>
      <c r="I39" s="10">
        <v>15969.073756362914</v>
      </c>
    </row>
    <row r="40" spans="2:9" x14ac:dyDescent="0.2">
      <c r="C40" s="9">
        <v>1</v>
      </c>
      <c r="D40" s="10">
        <v>211770.15823224781</v>
      </c>
      <c r="E40" s="11">
        <v>14.027228591079677</v>
      </c>
      <c r="F40" s="11">
        <v>17.370241221518739</v>
      </c>
      <c r="G40" s="10">
        <v>3678498.7320133368</v>
      </c>
      <c r="H40" s="10">
        <v>211.77015823224781</v>
      </c>
      <c r="I40" s="10">
        <v>3678.4987320133368</v>
      </c>
    </row>
    <row r="41" spans="2:9" x14ac:dyDescent="0.2">
      <c r="C41" s="9">
        <v>2</v>
      </c>
      <c r="D41" s="10">
        <v>9793.0574583173839</v>
      </c>
      <c r="E41" s="11">
        <v>15.048100426964696</v>
      </c>
      <c r="F41" s="11">
        <v>21.784701386760759</v>
      </c>
      <c r="G41" s="10">
        <v>213338.83239283451</v>
      </c>
      <c r="H41" s="10">
        <v>9.7930574583173833</v>
      </c>
      <c r="I41" s="10">
        <v>213.33883239283452</v>
      </c>
    </row>
    <row r="42" spans="2:9" x14ac:dyDescent="0.2">
      <c r="C42" s="9">
        <v>3</v>
      </c>
      <c r="D42">
        <v>0</v>
      </c>
      <c r="E42">
        <v>0</v>
      </c>
      <c r="F42">
        <v>0</v>
      </c>
      <c r="G42">
        <v>0</v>
      </c>
      <c r="H42" s="21">
        <v>0</v>
      </c>
      <c r="I42" s="21">
        <v>0</v>
      </c>
    </row>
    <row r="43" spans="2:9" x14ac:dyDescent="0.2">
      <c r="C43" s="9" t="s">
        <v>18</v>
      </c>
      <c r="D43" s="10">
        <v>3666813.2150000003</v>
      </c>
      <c r="E43" s="11">
        <v>9.6883712023902486</v>
      </c>
      <c r="F43" s="11">
        <v>5.4163956973655356</v>
      </c>
      <c r="G43" s="10">
        <v>19860911.320769083</v>
      </c>
      <c r="H43" s="10">
        <v>3666.8132150000001</v>
      </c>
      <c r="I43" s="10">
        <v>19860.911320769083</v>
      </c>
    </row>
    <row r="44" spans="2:9" x14ac:dyDescent="0.2">
      <c r="C44" s="9" t="s">
        <v>29</v>
      </c>
      <c r="D44">
        <v>19860913</v>
      </c>
      <c r="E44" s="9"/>
      <c r="F44" s="9"/>
      <c r="G44" s="9"/>
      <c r="H44" s="9"/>
      <c r="I44" s="9"/>
    </row>
    <row r="45" spans="2:9" x14ac:dyDescent="0.2">
      <c r="C45" s="9" t="s">
        <v>30</v>
      </c>
      <c r="D45" s="12">
        <v>1.00000008454954</v>
      </c>
      <c r="E45" s="11"/>
      <c r="F45" s="11"/>
      <c r="G45" s="10"/>
      <c r="H45" s="10"/>
      <c r="I45" s="10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C12:U42"/>
  <sheetViews>
    <sheetView topLeftCell="H19" workbookViewId="0">
      <selection activeCell="T55" sqref="T55"/>
    </sheetView>
  </sheetViews>
  <sheetFormatPr baseColWidth="10" defaultRowHeight="15" x14ac:dyDescent="0.2"/>
  <cols>
    <col min="3" max="3" width="18" bestFit="1" customWidth="1"/>
    <col min="4" max="4" width="15.6640625" bestFit="1" customWidth="1"/>
    <col min="5" max="5" width="17.83203125" bestFit="1" customWidth="1"/>
    <col min="7" max="7" width="13.6640625" bestFit="1" customWidth="1"/>
    <col min="8" max="8" width="14" bestFit="1" customWidth="1"/>
    <col min="11" max="11" width="15.5" bestFit="1" customWidth="1"/>
  </cols>
  <sheetData>
    <row r="12" spans="3:21" ht="16" x14ac:dyDescent="0.2">
      <c r="C12" s="36" t="s">
        <v>41</v>
      </c>
      <c r="D12" s="36"/>
      <c r="E12" s="36"/>
      <c r="F12" s="36"/>
      <c r="G12" s="36"/>
      <c r="H12" s="36"/>
      <c r="I12" s="36"/>
      <c r="J12" s="36"/>
      <c r="N12" s="36" t="s">
        <v>54</v>
      </c>
      <c r="O12" s="36"/>
      <c r="P12" s="36"/>
      <c r="Q12" s="36"/>
      <c r="R12" s="36"/>
      <c r="S12" s="36"/>
      <c r="T12" s="36"/>
      <c r="U12" s="36"/>
    </row>
    <row r="13" spans="3:21" x14ac:dyDescent="0.2">
      <c r="D13" s="29" t="s">
        <v>42</v>
      </c>
      <c r="E13" s="29" t="s">
        <v>42</v>
      </c>
      <c r="F13" s="29" t="s">
        <v>43</v>
      </c>
      <c r="G13" s="29" t="s">
        <v>44</v>
      </c>
      <c r="H13" s="29" t="s">
        <v>45</v>
      </c>
      <c r="I13" s="29" t="s">
        <v>46</v>
      </c>
      <c r="O13" s="29" t="s">
        <v>42</v>
      </c>
      <c r="P13" s="29" t="s">
        <v>42</v>
      </c>
      <c r="Q13" s="29" t="s">
        <v>43</v>
      </c>
      <c r="R13" s="29" t="s">
        <v>44</v>
      </c>
      <c r="S13" s="29" t="s">
        <v>45</v>
      </c>
      <c r="T13" s="29" t="s">
        <v>46</v>
      </c>
    </row>
    <row r="14" spans="3:21" x14ac:dyDescent="0.2">
      <c r="D14" s="29" t="s">
        <v>47</v>
      </c>
      <c r="E14" s="29" t="s">
        <v>48</v>
      </c>
      <c r="F14" s="30"/>
      <c r="G14" s="29"/>
      <c r="H14" s="29"/>
      <c r="I14" s="31"/>
      <c r="O14" s="29" t="s">
        <v>47</v>
      </c>
      <c r="P14" s="29" t="s">
        <v>48</v>
      </c>
      <c r="Q14" s="30"/>
      <c r="R14" s="29"/>
      <c r="S14" s="29"/>
      <c r="T14" s="31"/>
    </row>
    <row r="15" spans="3:21" x14ac:dyDescent="0.2">
      <c r="C15" s="30" t="s">
        <v>49</v>
      </c>
      <c r="D15" s="32" t="s">
        <v>7</v>
      </c>
      <c r="E15" s="32" t="s">
        <v>6</v>
      </c>
      <c r="F15" s="32" t="s">
        <v>5</v>
      </c>
      <c r="G15" s="32" t="s">
        <v>3</v>
      </c>
      <c r="H15" s="32" t="s">
        <v>4</v>
      </c>
      <c r="I15" s="32" t="s">
        <v>2</v>
      </c>
      <c r="J15" s="32" t="s">
        <v>52</v>
      </c>
      <c r="K15" s="32" t="s">
        <v>53</v>
      </c>
      <c r="N15" s="30" t="s">
        <v>49</v>
      </c>
      <c r="O15" s="32" t="s">
        <v>7</v>
      </c>
      <c r="P15" s="32" t="s">
        <v>6</v>
      </c>
      <c r="Q15" s="32" t="s">
        <v>5</v>
      </c>
      <c r="R15" s="32" t="s">
        <v>3</v>
      </c>
      <c r="S15" s="32" t="s">
        <v>4</v>
      </c>
      <c r="T15" s="32" t="s">
        <v>2</v>
      </c>
      <c r="U15" s="32" t="s">
        <v>18</v>
      </c>
    </row>
    <row r="16" spans="3:21" x14ac:dyDescent="0.2">
      <c r="C16">
        <v>4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f>SUM(D16:I16)</f>
        <v>0</v>
      </c>
      <c r="K16" s="26">
        <v>0</v>
      </c>
      <c r="N16">
        <v>4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f>SUM(O16:T16)</f>
        <v>0</v>
      </c>
    </row>
    <row r="17" spans="3:21" x14ac:dyDescent="0.2">
      <c r="C17">
        <v>4.5</v>
      </c>
      <c r="D17">
        <v>0</v>
      </c>
      <c r="E17">
        <v>0</v>
      </c>
      <c r="F17">
        <v>0</v>
      </c>
      <c r="G17">
        <v>7156893</v>
      </c>
      <c r="H17">
        <v>0</v>
      </c>
      <c r="I17">
        <v>0</v>
      </c>
      <c r="J17">
        <f t="shared" ref="J17:J39" si="0">SUM(D17:I17)</f>
        <v>7156893</v>
      </c>
      <c r="K17" s="27">
        <v>7.1568930000000002</v>
      </c>
      <c r="N17">
        <v>4.5</v>
      </c>
      <c r="O17">
        <v>0</v>
      </c>
      <c r="P17">
        <v>0</v>
      </c>
      <c r="Q17">
        <v>0</v>
      </c>
      <c r="R17">
        <v>3.8260000000000001</v>
      </c>
      <c r="S17">
        <v>0</v>
      </c>
      <c r="T17">
        <v>0</v>
      </c>
      <c r="U17">
        <f>SUM(O17:T17)</f>
        <v>3.8260000000000001</v>
      </c>
    </row>
    <row r="18" spans="3:21" x14ac:dyDescent="0.2">
      <c r="C18">
        <v>5</v>
      </c>
      <c r="D18">
        <v>0</v>
      </c>
      <c r="E18">
        <v>0</v>
      </c>
      <c r="F18">
        <v>0</v>
      </c>
      <c r="G18">
        <v>14313786</v>
      </c>
      <c r="H18">
        <v>0</v>
      </c>
      <c r="I18">
        <v>0</v>
      </c>
      <c r="J18">
        <f t="shared" si="0"/>
        <v>14313786</v>
      </c>
      <c r="K18" s="27">
        <v>14.313786</v>
      </c>
      <c r="N18">
        <v>5</v>
      </c>
      <c r="O18">
        <v>0</v>
      </c>
      <c r="P18">
        <v>0</v>
      </c>
      <c r="Q18">
        <v>0</v>
      </c>
      <c r="R18">
        <v>10.464</v>
      </c>
      <c r="S18">
        <v>0</v>
      </c>
      <c r="T18">
        <v>0</v>
      </c>
      <c r="U18">
        <f t="shared" ref="U18:U39" si="1">SUM(O18:T18)</f>
        <v>10.464</v>
      </c>
    </row>
    <row r="19" spans="3:21" x14ac:dyDescent="0.2">
      <c r="C19">
        <v>5.5</v>
      </c>
      <c r="D19">
        <v>0</v>
      </c>
      <c r="E19">
        <v>0</v>
      </c>
      <c r="F19">
        <v>0</v>
      </c>
      <c r="G19">
        <v>21470679</v>
      </c>
      <c r="H19">
        <v>0</v>
      </c>
      <c r="I19">
        <v>0</v>
      </c>
      <c r="J19">
        <f t="shared" si="0"/>
        <v>21470679</v>
      </c>
      <c r="K19" s="27">
        <v>21.470679000000001</v>
      </c>
      <c r="N19">
        <v>5.5</v>
      </c>
      <c r="O19">
        <v>0</v>
      </c>
      <c r="P19">
        <v>0</v>
      </c>
      <c r="Q19">
        <v>0</v>
      </c>
      <c r="R19">
        <v>20.858000000000001</v>
      </c>
      <c r="S19">
        <v>0</v>
      </c>
      <c r="T19">
        <v>0</v>
      </c>
      <c r="U19">
        <f t="shared" si="1"/>
        <v>20.858000000000001</v>
      </c>
    </row>
    <row r="20" spans="3:21" x14ac:dyDescent="0.2">
      <c r="C20">
        <v>6</v>
      </c>
      <c r="D20">
        <v>0</v>
      </c>
      <c r="E20">
        <v>0</v>
      </c>
      <c r="F20">
        <v>11633669</v>
      </c>
      <c r="G20">
        <v>57255134</v>
      </c>
      <c r="H20">
        <v>0</v>
      </c>
      <c r="I20">
        <v>0</v>
      </c>
      <c r="J20">
        <f t="shared" si="0"/>
        <v>68888803</v>
      </c>
      <c r="K20" s="27">
        <v>68.888802999999996</v>
      </c>
      <c r="N20">
        <v>6</v>
      </c>
      <c r="O20">
        <v>0</v>
      </c>
      <c r="P20">
        <v>0</v>
      </c>
      <c r="Q20">
        <v>14.667</v>
      </c>
      <c r="R20">
        <v>72.183999999999997</v>
      </c>
      <c r="S20">
        <v>0</v>
      </c>
      <c r="T20">
        <v>0</v>
      </c>
      <c r="U20">
        <f t="shared" si="1"/>
        <v>86.850999999999999</v>
      </c>
    </row>
    <row r="21" spans="3:21" x14ac:dyDescent="0.2">
      <c r="C21">
        <v>6.5</v>
      </c>
      <c r="D21">
        <v>0</v>
      </c>
      <c r="E21">
        <v>0</v>
      </c>
      <c r="F21">
        <v>0</v>
      </c>
      <c r="G21">
        <v>50098248</v>
      </c>
      <c r="H21">
        <v>0</v>
      </c>
      <c r="I21">
        <v>12018090</v>
      </c>
      <c r="J21">
        <f t="shared" si="0"/>
        <v>62116338</v>
      </c>
      <c r="K21" s="27">
        <v>62.116337999999999</v>
      </c>
      <c r="N21">
        <v>6.5</v>
      </c>
      <c r="O21">
        <v>0</v>
      </c>
      <c r="P21">
        <v>0</v>
      </c>
      <c r="Q21">
        <v>0</v>
      </c>
      <c r="R21">
        <v>80.338999999999999</v>
      </c>
      <c r="S21">
        <v>0</v>
      </c>
      <c r="T21">
        <v>19.273</v>
      </c>
      <c r="U21">
        <f t="shared" si="1"/>
        <v>99.611999999999995</v>
      </c>
    </row>
    <row r="22" spans="3:21" x14ac:dyDescent="0.2">
      <c r="C22">
        <v>7</v>
      </c>
      <c r="D22">
        <v>0</v>
      </c>
      <c r="E22">
        <v>0</v>
      </c>
      <c r="F22">
        <v>59063211</v>
      </c>
      <c r="G22">
        <v>28627567</v>
      </c>
      <c r="H22">
        <v>0</v>
      </c>
      <c r="I22">
        <v>62616276</v>
      </c>
      <c r="J22">
        <f t="shared" si="0"/>
        <v>150307054</v>
      </c>
      <c r="K22" s="27">
        <v>150.30705399999999</v>
      </c>
      <c r="N22">
        <v>7</v>
      </c>
      <c r="O22">
        <v>0</v>
      </c>
      <c r="P22">
        <v>0</v>
      </c>
      <c r="Q22">
        <v>118.422</v>
      </c>
      <c r="R22">
        <v>57.398000000000003</v>
      </c>
      <c r="S22">
        <v>0</v>
      </c>
      <c r="T22">
        <v>125.54600000000001</v>
      </c>
      <c r="U22">
        <f t="shared" si="1"/>
        <v>301.36599999999999</v>
      </c>
    </row>
    <row r="23" spans="3:21" x14ac:dyDescent="0.2">
      <c r="C23">
        <v>7.5</v>
      </c>
      <c r="D23">
        <v>0</v>
      </c>
      <c r="E23">
        <v>0</v>
      </c>
      <c r="F23">
        <v>118126482</v>
      </c>
      <c r="G23">
        <v>14313786</v>
      </c>
      <c r="H23">
        <v>0</v>
      </c>
      <c r="I23">
        <v>113173747</v>
      </c>
      <c r="J23">
        <f t="shared" si="0"/>
        <v>245614015</v>
      </c>
      <c r="K23" s="27">
        <v>245.61401499999999</v>
      </c>
      <c r="N23">
        <v>7.5</v>
      </c>
      <c r="O23">
        <v>0</v>
      </c>
      <c r="P23">
        <v>0</v>
      </c>
      <c r="Q23">
        <v>291.74200000000002</v>
      </c>
      <c r="R23">
        <v>35.350999999999999</v>
      </c>
      <c r="S23">
        <v>0</v>
      </c>
      <c r="T23">
        <v>279.51</v>
      </c>
      <c r="U23">
        <f t="shared" si="1"/>
        <v>606.60300000000007</v>
      </c>
    </row>
    <row r="24" spans="3:21" x14ac:dyDescent="0.2">
      <c r="C24">
        <v>8</v>
      </c>
      <c r="D24">
        <v>0</v>
      </c>
      <c r="E24">
        <v>0</v>
      </c>
      <c r="F24">
        <v>70696916</v>
      </c>
      <c r="G24">
        <v>7156893</v>
      </c>
      <c r="H24">
        <v>33331134</v>
      </c>
      <c r="I24">
        <v>60171925</v>
      </c>
      <c r="J24">
        <f t="shared" si="0"/>
        <v>171356868</v>
      </c>
      <c r="K24" s="27">
        <v>171.35686800000002</v>
      </c>
      <c r="N24">
        <v>8</v>
      </c>
      <c r="O24">
        <v>0</v>
      </c>
      <c r="P24">
        <v>0</v>
      </c>
      <c r="Q24">
        <v>212.28899999999999</v>
      </c>
      <c r="R24">
        <v>21.491</v>
      </c>
      <c r="S24">
        <v>100.087</v>
      </c>
      <c r="T24">
        <v>180.685</v>
      </c>
      <c r="U24">
        <f t="shared" si="1"/>
        <v>514.55199999999991</v>
      </c>
    </row>
    <row r="25" spans="3:21" x14ac:dyDescent="0.2">
      <c r="C25">
        <v>8.5</v>
      </c>
      <c r="D25">
        <v>0</v>
      </c>
      <c r="E25">
        <v>0</v>
      </c>
      <c r="F25">
        <v>70696916</v>
      </c>
      <c r="G25">
        <v>14313786</v>
      </c>
      <c r="H25">
        <v>50005666</v>
      </c>
      <c r="I25">
        <v>28884156</v>
      </c>
      <c r="J25">
        <f t="shared" si="0"/>
        <v>163900524</v>
      </c>
      <c r="K25" s="27">
        <v>163.90052399999999</v>
      </c>
      <c r="N25">
        <v>8.5</v>
      </c>
      <c r="O25">
        <v>0</v>
      </c>
      <c r="P25">
        <v>0</v>
      </c>
      <c r="Q25">
        <v>255.15700000000001</v>
      </c>
      <c r="R25">
        <v>51.661000000000001</v>
      </c>
      <c r="S25">
        <v>180.47900000000001</v>
      </c>
      <c r="T25">
        <v>104.248</v>
      </c>
      <c r="U25">
        <f t="shared" si="1"/>
        <v>591.54500000000007</v>
      </c>
    </row>
    <row r="26" spans="3:21" x14ac:dyDescent="0.2">
      <c r="C26">
        <v>9</v>
      </c>
      <c r="D26">
        <v>0</v>
      </c>
      <c r="E26">
        <v>0</v>
      </c>
      <c r="F26">
        <v>59063211</v>
      </c>
      <c r="G26">
        <v>14313786</v>
      </c>
      <c r="H26">
        <v>116667935</v>
      </c>
      <c r="I26">
        <v>7210855</v>
      </c>
      <c r="J26">
        <f t="shared" si="0"/>
        <v>197255787</v>
      </c>
      <c r="K26" s="27">
        <v>197.25578700000003</v>
      </c>
      <c r="N26">
        <v>9</v>
      </c>
      <c r="O26">
        <v>0</v>
      </c>
      <c r="P26">
        <v>0</v>
      </c>
      <c r="Q26">
        <v>253.608</v>
      </c>
      <c r="R26">
        <v>61.460999999999999</v>
      </c>
      <c r="S26">
        <v>500.95400000000001</v>
      </c>
      <c r="T26">
        <v>30.962</v>
      </c>
      <c r="U26">
        <f t="shared" si="1"/>
        <v>846.98500000000001</v>
      </c>
    </row>
    <row r="27" spans="3:21" x14ac:dyDescent="0.2">
      <c r="C27">
        <v>9.5</v>
      </c>
      <c r="D27">
        <v>22508252</v>
      </c>
      <c r="E27">
        <v>201072</v>
      </c>
      <c r="F27">
        <v>70696916</v>
      </c>
      <c r="G27">
        <v>7156893</v>
      </c>
      <c r="H27">
        <v>266675969</v>
      </c>
      <c r="I27">
        <v>2403618</v>
      </c>
      <c r="J27">
        <f t="shared" si="0"/>
        <v>369642720</v>
      </c>
      <c r="K27" s="27">
        <v>369.64272</v>
      </c>
      <c r="N27">
        <v>9.5</v>
      </c>
      <c r="O27">
        <v>113.934</v>
      </c>
      <c r="P27">
        <v>1.018</v>
      </c>
      <c r="Q27">
        <v>357.86099999999999</v>
      </c>
      <c r="R27">
        <v>36.226999999999997</v>
      </c>
      <c r="S27">
        <v>1349.8869999999999</v>
      </c>
      <c r="T27">
        <v>12.167</v>
      </c>
      <c r="U27">
        <f t="shared" si="1"/>
        <v>1871.0939999999998</v>
      </c>
    </row>
    <row r="28" spans="3:21" x14ac:dyDescent="0.2">
      <c r="C28">
        <v>10</v>
      </c>
      <c r="D28">
        <v>165501880</v>
      </c>
      <c r="E28">
        <v>970986</v>
      </c>
      <c r="F28">
        <v>70696916</v>
      </c>
      <c r="G28">
        <v>0</v>
      </c>
      <c r="H28">
        <v>241673136</v>
      </c>
      <c r="I28">
        <v>0</v>
      </c>
      <c r="J28">
        <f t="shared" si="0"/>
        <v>478842918</v>
      </c>
      <c r="K28" s="27">
        <v>478.842918</v>
      </c>
      <c r="N28">
        <v>10</v>
      </c>
      <c r="O28">
        <v>979.50900000000001</v>
      </c>
      <c r="P28">
        <v>5.7469999999999999</v>
      </c>
      <c r="Q28">
        <v>418.41399999999999</v>
      </c>
      <c r="R28">
        <v>0</v>
      </c>
      <c r="S28">
        <v>1430.3219999999999</v>
      </c>
      <c r="T28">
        <v>0</v>
      </c>
      <c r="U28">
        <f t="shared" si="1"/>
        <v>2833.9920000000002</v>
      </c>
    </row>
    <row r="29" spans="3:21" x14ac:dyDescent="0.2">
      <c r="C29">
        <v>10.5</v>
      </c>
      <c r="D29">
        <v>188010121</v>
      </c>
      <c r="E29">
        <v>3400097</v>
      </c>
      <c r="F29">
        <v>11633669</v>
      </c>
      <c r="G29">
        <v>0</v>
      </c>
      <c r="H29">
        <v>150008034</v>
      </c>
      <c r="I29">
        <v>0</v>
      </c>
      <c r="J29">
        <f t="shared" si="0"/>
        <v>353051921</v>
      </c>
      <c r="K29" s="27">
        <v>353.05192099999999</v>
      </c>
      <c r="N29">
        <v>10.5</v>
      </c>
      <c r="O29">
        <v>1291.3520000000001</v>
      </c>
      <c r="P29">
        <v>23.353999999999999</v>
      </c>
      <c r="Q29">
        <v>79.906000000000006</v>
      </c>
      <c r="R29">
        <v>0</v>
      </c>
      <c r="S29">
        <v>1030.3340000000001</v>
      </c>
      <c r="T29">
        <v>0</v>
      </c>
      <c r="U29">
        <f t="shared" si="1"/>
        <v>2424.9459999999999</v>
      </c>
    </row>
    <row r="30" spans="3:21" x14ac:dyDescent="0.2">
      <c r="C30">
        <v>11</v>
      </c>
      <c r="D30">
        <v>76792852</v>
      </c>
      <c r="E30">
        <v>5060454</v>
      </c>
      <c r="F30">
        <v>23267339</v>
      </c>
      <c r="G30">
        <v>0</v>
      </c>
      <c r="H30">
        <v>50005666</v>
      </c>
      <c r="I30">
        <v>0</v>
      </c>
      <c r="J30">
        <f t="shared" si="0"/>
        <v>155126311</v>
      </c>
      <c r="K30" s="27">
        <v>155.12631099999999</v>
      </c>
      <c r="N30">
        <v>11</v>
      </c>
      <c r="O30">
        <v>607.99800000000005</v>
      </c>
      <c r="P30">
        <v>40.066000000000003</v>
      </c>
      <c r="Q30">
        <v>184.21600000000001</v>
      </c>
      <c r="R30">
        <v>0</v>
      </c>
      <c r="S30">
        <v>395.91399999999999</v>
      </c>
      <c r="T30">
        <v>0</v>
      </c>
      <c r="U30">
        <f t="shared" si="1"/>
        <v>1228.194</v>
      </c>
    </row>
    <row r="31" spans="3:21" x14ac:dyDescent="0.2">
      <c r="C31">
        <v>11.5</v>
      </c>
      <c r="D31">
        <v>22508252</v>
      </c>
      <c r="E31">
        <v>4917673</v>
      </c>
      <c r="F31">
        <v>11633669</v>
      </c>
      <c r="G31">
        <v>0</v>
      </c>
      <c r="H31">
        <v>16665567</v>
      </c>
      <c r="I31">
        <v>0</v>
      </c>
      <c r="J31">
        <f t="shared" si="0"/>
        <v>55725161</v>
      </c>
      <c r="K31" s="27">
        <v>55.725161</v>
      </c>
      <c r="N31">
        <v>11.5</v>
      </c>
      <c r="O31">
        <v>204.154</v>
      </c>
      <c r="P31">
        <v>44.603999999999999</v>
      </c>
      <c r="Q31">
        <v>105.51900000000001</v>
      </c>
      <c r="R31">
        <v>0</v>
      </c>
      <c r="S31">
        <v>151.15899999999999</v>
      </c>
      <c r="T31">
        <v>0</v>
      </c>
      <c r="U31">
        <f t="shared" si="1"/>
        <v>505.43599999999998</v>
      </c>
    </row>
    <row r="32" spans="3:21" x14ac:dyDescent="0.2">
      <c r="C32">
        <v>12</v>
      </c>
      <c r="D32">
        <v>22508252</v>
      </c>
      <c r="E32">
        <v>914361</v>
      </c>
      <c r="F32">
        <v>11633669</v>
      </c>
      <c r="G32">
        <v>0</v>
      </c>
      <c r="H32">
        <v>0</v>
      </c>
      <c r="I32">
        <v>0</v>
      </c>
      <c r="J32">
        <f t="shared" si="0"/>
        <v>35056282</v>
      </c>
      <c r="K32" s="27">
        <v>35.056281999999996</v>
      </c>
      <c r="N32">
        <v>12</v>
      </c>
      <c r="O32">
        <v>232.55699999999999</v>
      </c>
      <c r="P32">
        <v>9.4469999999999992</v>
      </c>
      <c r="Q32">
        <v>120.2</v>
      </c>
      <c r="R32">
        <v>0</v>
      </c>
      <c r="S32">
        <v>0</v>
      </c>
      <c r="T32">
        <v>0</v>
      </c>
      <c r="U32">
        <f t="shared" si="1"/>
        <v>362.20400000000001</v>
      </c>
    </row>
    <row r="33" spans="3:21" x14ac:dyDescent="0.2">
      <c r="C33">
        <v>12.5</v>
      </c>
      <c r="D33">
        <v>33100370</v>
      </c>
      <c r="E33">
        <v>739351</v>
      </c>
      <c r="F33">
        <v>0</v>
      </c>
      <c r="G33">
        <v>0</v>
      </c>
      <c r="H33">
        <v>0</v>
      </c>
      <c r="I33">
        <v>0</v>
      </c>
      <c r="J33">
        <f t="shared" si="0"/>
        <v>33839721</v>
      </c>
      <c r="K33" s="27">
        <v>33.839720999999997</v>
      </c>
      <c r="N33">
        <v>12.5</v>
      </c>
      <c r="O33">
        <v>387.553</v>
      </c>
      <c r="P33">
        <v>8.657</v>
      </c>
      <c r="Q33">
        <v>0</v>
      </c>
      <c r="R33">
        <v>0</v>
      </c>
      <c r="S33">
        <v>0</v>
      </c>
      <c r="T33">
        <v>0</v>
      </c>
      <c r="U33">
        <f t="shared" si="1"/>
        <v>396.21</v>
      </c>
    </row>
    <row r="34" spans="3:21" x14ac:dyDescent="0.2">
      <c r="C34">
        <v>13</v>
      </c>
      <c r="D34">
        <v>10592118</v>
      </c>
      <c r="E34">
        <v>221649</v>
      </c>
      <c r="F34">
        <v>0</v>
      </c>
      <c r="G34">
        <v>0</v>
      </c>
      <c r="H34">
        <v>8337266</v>
      </c>
      <c r="I34">
        <v>0</v>
      </c>
      <c r="J34">
        <f t="shared" si="0"/>
        <v>19151033</v>
      </c>
      <c r="K34" s="27">
        <v>19.151032999999998</v>
      </c>
      <c r="N34">
        <v>13</v>
      </c>
      <c r="O34">
        <v>139.86199999999999</v>
      </c>
      <c r="P34">
        <v>2.927</v>
      </c>
      <c r="Q34">
        <v>0</v>
      </c>
      <c r="R34">
        <v>0</v>
      </c>
      <c r="S34">
        <v>110.089</v>
      </c>
      <c r="T34">
        <v>0</v>
      </c>
      <c r="U34">
        <f t="shared" si="1"/>
        <v>252.87799999999999</v>
      </c>
    </row>
    <row r="35" spans="3:21" x14ac:dyDescent="0.2">
      <c r="C35">
        <v>13.5</v>
      </c>
      <c r="D35">
        <v>22508252</v>
      </c>
      <c r="E35">
        <v>263825</v>
      </c>
      <c r="F35">
        <v>0</v>
      </c>
      <c r="G35">
        <v>0</v>
      </c>
      <c r="H35">
        <v>0</v>
      </c>
      <c r="I35">
        <v>0</v>
      </c>
      <c r="J35">
        <f t="shared" si="0"/>
        <v>22772077</v>
      </c>
      <c r="K35" s="27">
        <v>22.772076999999999</v>
      </c>
      <c r="N35">
        <v>13.5</v>
      </c>
      <c r="O35">
        <v>333.69200000000001</v>
      </c>
      <c r="P35">
        <v>3.911</v>
      </c>
      <c r="Q35">
        <v>0</v>
      </c>
      <c r="R35">
        <v>0</v>
      </c>
      <c r="S35">
        <v>0</v>
      </c>
      <c r="T35">
        <v>0</v>
      </c>
      <c r="U35">
        <f t="shared" si="1"/>
        <v>337.60300000000001</v>
      </c>
    </row>
    <row r="36" spans="3:21" x14ac:dyDescent="0.2">
      <c r="C36">
        <v>14</v>
      </c>
      <c r="D36">
        <v>22508252</v>
      </c>
      <c r="E36">
        <v>62753</v>
      </c>
      <c r="F36">
        <v>0</v>
      </c>
      <c r="G36">
        <v>0</v>
      </c>
      <c r="H36">
        <v>0</v>
      </c>
      <c r="I36">
        <v>0</v>
      </c>
      <c r="J36">
        <f t="shared" si="0"/>
        <v>22571005</v>
      </c>
      <c r="K36" s="27">
        <v>22.571005</v>
      </c>
      <c r="N36">
        <v>14</v>
      </c>
      <c r="O36">
        <v>373.10899999999998</v>
      </c>
      <c r="P36">
        <v>1.04</v>
      </c>
      <c r="Q36">
        <v>0</v>
      </c>
      <c r="R36">
        <v>0</v>
      </c>
      <c r="S36">
        <v>0</v>
      </c>
      <c r="T36">
        <v>0</v>
      </c>
      <c r="U36">
        <f t="shared" si="1"/>
        <v>374.149</v>
      </c>
    </row>
    <row r="37" spans="3:21" x14ac:dyDescent="0.2">
      <c r="C37">
        <v>14.5</v>
      </c>
      <c r="D37">
        <v>0</v>
      </c>
      <c r="E37">
        <v>201072</v>
      </c>
      <c r="F37">
        <v>0</v>
      </c>
      <c r="G37">
        <v>0</v>
      </c>
      <c r="H37">
        <v>0</v>
      </c>
      <c r="I37">
        <v>0</v>
      </c>
      <c r="J37">
        <f t="shared" si="0"/>
        <v>201072</v>
      </c>
      <c r="K37" s="27">
        <v>0.201072</v>
      </c>
      <c r="N37">
        <v>14.5</v>
      </c>
      <c r="O37">
        <v>0</v>
      </c>
      <c r="P37">
        <v>3.7120000000000002</v>
      </c>
      <c r="Q37">
        <v>0</v>
      </c>
      <c r="R37">
        <v>0</v>
      </c>
      <c r="S37">
        <v>0</v>
      </c>
      <c r="T37">
        <v>0</v>
      </c>
      <c r="U37">
        <f t="shared" si="1"/>
        <v>3.7120000000000002</v>
      </c>
    </row>
    <row r="38" spans="3:21" x14ac:dyDescent="0.2">
      <c r="C38">
        <v>15</v>
      </c>
      <c r="D38">
        <v>0</v>
      </c>
      <c r="E38">
        <v>184957</v>
      </c>
      <c r="F38">
        <v>0</v>
      </c>
      <c r="G38">
        <v>0</v>
      </c>
      <c r="H38">
        <v>0</v>
      </c>
      <c r="I38">
        <v>0</v>
      </c>
      <c r="J38">
        <f t="shared" si="0"/>
        <v>184957</v>
      </c>
      <c r="K38" s="27">
        <v>0.18495700000000001</v>
      </c>
      <c r="N38">
        <v>15</v>
      </c>
      <c r="O38">
        <v>0</v>
      </c>
      <c r="P38">
        <v>3.79</v>
      </c>
      <c r="Q38">
        <v>0</v>
      </c>
      <c r="R38">
        <v>0</v>
      </c>
      <c r="S38">
        <v>0</v>
      </c>
      <c r="T38">
        <v>0</v>
      </c>
      <c r="U38">
        <f t="shared" si="1"/>
        <v>3.79</v>
      </c>
    </row>
    <row r="39" spans="3:21" x14ac:dyDescent="0.2">
      <c r="C39">
        <v>15.5</v>
      </c>
      <c r="D39">
        <v>0</v>
      </c>
      <c r="E39">
        <v>122204</v>
      </c>
      <c r="F39">
        <v>0</v>
      </c>
      <c r="G39">
        <v>0</v>
      </c>
      <c r="H39">
        <v>0</v>
      </c>
      <c r="I39">
        <v>0</v>
      </c>
      <c r="J39">
        <f t="shared" si="0"/>
        <v>122204</v>
      </c>
      <c r="K39" s="27">
        <v>0.12220399999999999</v>
      </c>
      <c r="N39">
        <v>15.5</v>
      </c>
      <c r="O39">
        <v>0</v>
      </c>
      <c r="P39">
        <v>2.77</v>
      </c>
      <c r="Q39">
        <v>0</v>
      </c>
      <c r="R39">
        <v>0</v>
      </c>
      <c r="S39">
        <v>0</v>
      </c>
      <c r="T39">
        <v>0</v>
      </c>
      <c r="U39">
        <f t="shared" si="1"/>
        <v>2.77</v>
      </c>
    </row>
    <row r="40" spans="3:21" x14ac:dyDescent="0.2">
      <c r="C40" s="33" t="s">
        <v>50</v>
      </c>
      <c r="D40">
        <f t="shared" ref="D40:I40" si="2">SUM(D16:D39)</f>
        <v>586538601</v>
      </c>
      <c r="E40">
        <f t="shared" si="2"/>
        <v>17260454</v>
      </c>
      <c r="F40">
        <f t="shared" si="2"/>
        <v>588842583</v>
      </c>
      <c r="G40">
        <f t="shared" si="2"/>
        <v>236177451</v>
      </c>
      <c r="H40">
        <f t="shared" si="2"/>
        <v>933370373</v>
      </c>
      <c r="I40">
        <f t="shared" si="2"/>
        <v>286478667</v>
      </c>
      <c r="J40" s="30">
        <f>SUM(J16:J39)</f>
        <v>2648668129</v>
      </c>
      <c r="K40" s="27">
        <v>2648.6681289999992</v>
      </c>
      <c r="N40" s="33" t="s">
        <v>50</v>
      </c>
      <c r="O40" s="10">
        <f t="shared" ref="O40:U40" si="3">SUM(O16:O39)</f>
        <v>4663.72</v>
      </c>
      <c r="P40">
        <f t="shared" si="3"/>
        <v>151.04299999999998</v>
      </c>
      <c r="Q40">
        <f t="shared" si="3"/>
        <v>2412.0010000000002</v>
      </c>
      <c r="R40" s="10">
        <f t="shared" si="3"/>
        <v>451.25999999999993</v>
      </c>
      <c r="S40">
        <f t="shared" si="3"/>
        <v>5249.2249999999995</v>
      </c>
      <c r="T40">
        <f t="shared" si="3"/>
        <v>752.39100000000008</v>
      </c>
      <c r="U40" s="35">
        <f t="shared" si="3"/>
        <v>13679.639999999998</v>
      </c>
    </row>
    <row r="42" spans="3:21" x14ac:dyDescent="0.2">
      <c r="C42" s="33" t="s">
        <v>51</v>
      </c>
      <c r="D42" s="34">
        <f t="shared" ref="D42:I42" si="4">D40/1000000</f>
        <v>586.53860099999997</v>
      </c>
      <c r="E42" s="34">
        <f t="shared" si="4"/>
        <v>17.260453999999999</v>
      </c>
      <c r="F42" s="34">
        <f t="shared" si="4"/>
        <v>588.84258299999999</v>
      </c>
      <c r="G42" s="34">
        <f t="shared" si="4"/>
        <v>236.17745099999999</v>
      </c>
      <c r="H42" s="34">
        <f t="shared" si="4"/>
        <v>933.37037299999997</v>
      </c>
      <c r="I42" s="34">
        <f t="shared" si="4"/>
        <v>286.47866699999997</v>
      </c>
      <c r="J42" s="34">
        <f>J40/1000000</f>
        <v>2648.6681290000001</v>
      </c>
    </row>
  </sheetData>
  <mergeCells count="2">
    <mergeCell ref="C12:J12"/>
    <mergeCell ref="N12:U12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3:I20"/>
  <sheetViews>
    <sheetView tabSelected="1" topLeftCell="C1" workbookViewId="0">
      <selection activeCell="N33" sqref="N33"/>
    </sheetView>
  </sheetViews>
  <sheetFormatPr baseColWidth="10" defaultRowHeight="15" x14ac:dyDescent="0.2"/>
  <cols>
    <col min="4" max="4" width="17.6640625" bestFit="1" customWidth="1"/>
    <col min="7" max="7" width="12.5" bestFit="1" customWidth="1"/>
  </cols>
  <sheetData>
    <row r="13" spans="2:9" x14ac:dyDescent="0.2">
      <c r="B13" s="9" t="s">
        <v>31</v>
      </c>
      <c r="C13" s="9" t="s">
        <v>22</v>
      </c>
      <c r="D13" s="9" t="s">
        <v>23</v>
      </c>
      <c r="E13" s="9" t="s">
        <v>24</v>
      </c>
      <c r="F13" s="9" t="s">
        <v>25</v>
      </c>
      <c r="G13" s="9" t="s">
        <v>26</v>
      </c>
      <c r="H13" s="9" t="s">
        <v>27</v>
      </c>
      <c r="I13" s="9" t="s">
        <v>28</v>
      </c>
    </row>
    <row r="14" spans="2:9" x14ac:dyDescent="0.2">
      <c r="C14" s="9">
        <v>0</v>
      </c>
      <c r="D14">
        <v>2618501.522775</v>
      </c>
      <c r="E14">
        <v>9.4700890468571899</v>
      </c>
      <c r="F14">
        <v>5.0744479802868003</v>
      </c>
      <c r="G14">
        <v>13287449.7636235</v>
      </c>
      <c r="H14">
        <v>2618.5015227800004</v>
      </c>
      <c r="I14" s="10">
        <v>13354.357766200001</v>
      </c>
    </row>
    <row r="15" spans="2:9" x14ac:dyDescent="0.2">
      <c r="C15" s="9">
        <v>1</v>
      </c>
      <c r="D15">
        <v>27345.230599999999</v>
      </c>
      <c r="E15">
        <v>13.712956879702899</v>
      </c>
      <c r="F15">
        <v>14.862811517548099</v>
      </c>
      <c r="G15">
        <v>406427.00831168902</v>
      </c>
      <c r="H15">
        <v>27.345230600000001</v>
      </c>
      <c r="I15" s="10">
        <v>407.44393594000002</v>
      </c>
    </row>
    <row r="16" spans="2:9" x14ac:dyDescent="0.2">
      <c r="C16" s="9">
        <v>2</v>
      </c>
      <c r="D16">
        <v>2821.3756250000001</v>
      </c>
      <c r="E16">
        <v>14.25</v>
      </c>
      <c r="F16">
        <v>16.6506581496329</v>
      </c>
      <c r="G16">
        <v>46977.761043581901</v>
      </c>
      <c r="H16">
        <v>2.8213756299999999</v>
      </c>
      <c r="I16" s="10">
        <v>47.116973019999996</v>
      </c>
    </row>
    <row r="17" spans="3:9" x14ac:dyDescent="0.2">
      <c r="C17" s="9">
        <v>3</v>
      </c>
      <c r="D17">
        <v>0</v>
      </c>
      <c r="E17">
        <v>14.25</v>
      </c>
      <c r="F17">
        <v>16.6506581496329</v>
      </c>
      <c r="G17">
        <v>0</v>
      </c>
      <c r="H17">
        <v>0</v>
      </c>
      <c r="I17">
        <v>0</v>
      </c>
    </row>
    <row r="18" spans="3:9" x14ac:dyDescent="0.2">
      <c r="C18" s="9" t="s">
        <v>18</v>
      </c>
      <c r="D18">
        <v>2648668.1290000002</v>
      </c>
      <c r="E18">
        <v>9.5189846114352505</v>
      </c>
      <c r="F18">
        <v>5.1878354945761496</v>
      </c>
      <c r="G18">
        <v>13740854.532978799</v>
      </c>
      <c r="H18">
        <v>2648.6681290099996</v>
      </c>
      <c r="I18" s="10">
        <v>13808.918675200001</v>
      </c>
    </row>
    <row r="19" spans="3:9" x14ac:dyDescent="0.2">
      <c r="C19" s="9" t="s">
        <v>29</v>
      </c>
      <c r="D19">
        <v>13679640</v>
      </c>
      <c r="E19" s="9"/>
      <c r="F19" s="9"/>
      <c r="G19" s="9"/>
      <c r="H19" s="9"/>
      <c r="I19" s="9"/>
    </row>
    <row r="20" spans="3:9" x14ac:dyDescent="0.2">
      <c r="C20" s="9" t="s">
        <v>30</v>
      </c>
      <c r="D20">
        <v>0.99554507088100797</v>
      </c>
      <c r="H20" s="10"/>
      <c r="I20" s="10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topLeftCell="A7" workbookViewId="0">
      <selection activeCell="A30" sqref="A30"/>
    </sheetView>
  </sheetViews>
  <sheetFormatPr baseColWidth="10" defaultRowHeight="15" x14ac:dyDescent="0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2:Z41"/>
  <sheetViews>
    <sheetView workbookViewId="0">
      <selection activeCell="J89" sqref="J89"/>
    </sheetView>
  </sheetViews>
  <sheetFormatPr baseColWidth="10" defaultRowHeight="15" x14ac:dyDescent="0.2"/>
  <sheetData>
    <row r="12" spans="2:26" ht="16" x14ac:dyDescent="0.2">
      <c r="B12" s="37" t="s">
        <v>36</v>
      </c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22"/>
      <c r="O12" s="22"/>
      <c r="P12" s="22"/>
      <c r="R12" s="37" t="s">
        <v>37</v>
      </c>
      <c r="S12" s="37"/>
      <c r="T12" s="37"/>
      <c r="U12" s="37"/>
      <c r="V12" s="37"/>
      <c r="W12" s="37"/>
      <c r="X12" s="37"/>
      <c r="Y12" s="37"/>
      <c r="Z12" s="37"/>
    </row>
    <row r="13" spans="2:26" x14ac:dyDescent="0.2">
      <c r="B13" s="38" t="s">
        <v>1</v>
      </c>
      <c r="C13" s="38" t="s">
        <v>2</v>
      </c>
      <c r="D13" s="38" t="s">
        <v>3</v>
      </c>
      <c r="E13" s="38" t="s">
        <v>4</v>
      </c>
      <c r="F13" s="38" t="s">
        <v>5</v>
      </c>
      <c r="G13" s="38" t="s">
        <v>6</v>
      </c>
      <c r="H13" s="40" t="s">
        <v>13</v>
      </c>
      <c r="I13" s="41"/>
      <c r="J13" s="42"/>
      <c r="K13" s="43" t="s">
        <v>14</v>
      </c>
      <c r="L13" s="44"/>
      <c r="M13" s="45"/>
      <c r="N13" s="23"/>
      <c r="O13" s="23"/>
      <c r="P13" s="23"/>
      <c r="R13" s="24" t="s">
        <v>1</v>
      </c>
      <c r="S13" s="24" t="s">
        <v>2</v>
      </c>
      <c r="T13" s="24" t="s">
        <v>3</v>
      </c>
      <c r="U13" s="24" t="s">
        <v>4</v>
      </c>
      <c r="V13" s="24" t="s">
        <v>5</v>
      </c>
      <c r="W13" s="24" t="s">
        <v>6</v>
      </c>
      <c r="X13" s="1" t="s">
        <v>16</v>
      </c>
      <c r="Y13" s="1" t="s">
        <v>31</v>
      </c>
      <c r="Z13" s="24" t="s">
        <v>18</v>
      </c>
    </row>
    <row r="14" spans="2:26" x14ac:dyDescent="0.2">
      <c r="B14" s="39"/>
      <c r="C14" s="39"/>
      <c r="D14" s="39"/>
      <c r="E14" s="39"/>
      <c r="F14" s="39"/>
      <c r="G14" s="39"/>
      <c r="H14" s="1" t="s">
        <v>16</v>
      </c>
      <c r="I14" s="1" t="s">
        <v>31</v>
      </c>
      <c r="J14" s="1" t="s">
        <v>38</v>
      </c>
      <c r="K14" s="1" t="s">
        <v>16</v>
      </c>
      <c r="L14" s="1" t="s">
        <v>31</v>
      </c>
      <c r="M14" s="1" t="s">
        <v>38</v>
      </c>
      <c r="N14" s="23"/>
      <c r="O14" s="23"/>
      <c r="P14" s="23"/>
      <c r="R14" s="24">
        <v>6</v>
      </c>
      <c r="S14" s="3">
        <v>0</v>
      </c>
      <c r="T14" s="3">
        <v>0</v>
      </c>
      <c r="U14" s="3">
        <v>0</v>
      </c>
      <c r="V14" s="3">
        <v>0</v>
      </c>
      <c r="W14" s="3">
        <v>0</v>
      </c>
      <c r="X14" s="4">
        <v>0</v>
      </c>
      <c r="Y14" s="4">
        <v>0</v>
      </c>
      <c r="Z14" s="4">
        <v>0</v>
      </c>
    </row>
    <row r="15" spans="2:26" x14ac:dyDescent="0.2">
      <c r="B15" s="24">
        <v>6</v>
      </c>
      <c r="C15" s="3">
        <v>0</v>
      </c>
      <c r="D15" s="3">
        <v>0</v>
      </c>
      <c r="E15" s="3">
        <v>0</v>
      </c>
      <c r="F15" s="3">
        <v>0</v>
      </c>
      <c r="G15" s="3">
        <v>0</v>
      </c>
      <c r="H15" s="3">
        <v>0</v>
      </c>
      <c r="I15" s="3">
        <v>0</v>
      </c>
      <c r="J15" s="3">
        <v>0</v>
      </c>
      <c r="K15" s="25">
        <f>H15/1000000</f>
        <v>0</v>
      </c>
      <c r="L15" s="25">
        <f t="shared" ref="L15:M30" si="0">I15/1000000</f>
        <v>0</v>
      </c>
      <c r="M15" s="25">
        <f t="shared" si="0"/>
        <v>0</v>
      </c>
      <c r="N15" s="26"/>
      <c r="P15" s="26"/>
      <c r="R15" s="24">
        <v>6.5</v>
      </c>
      <c r="S15" s="3">
        <v>0</v>
      </c>
      <c r="T15" s="3">
        <v>0</v>
      </c>
      <c r="U15" s="3">
        <v>0</v>
      </c>
      <c r="V15" s="3">
        <v>0</v>
      </c>
      <c r="W15" s="3">
        <v>0</v>
      </c>
      <c r="X15" s="4">
        <v>0</v>
      </c>
      <c r="Y15" s="4">
        <v>0</v>
      </c>
      <c r="Z15" s="4">
        <v>0</v>
      </c>
    </row>
    <row r="16" spans="2:26" x14ac:dyDescent="0.2">
      <c r="B16" s="24">
        <v>6.5</v>
      </c>
      <c r="C16" s="3">
        <v>0</v>
      </c>
      <c r="D16" s="3">
        <v>0</v>
      </c>
      <c r="E16" s="3">
        <v>0</v>
      </c>
      <c r="F16" s="3">
        <v>0</v>
      </c>
      <c r="G16" s="3">
        <v>0</v>
      </c>
      <c r="H16" s="3">
        <v>0</v>
      </c>
      <c r="I16" s="3">
        <v>0</v>
      </c>
      <c r="J16" s="3">
        <v>0</v>
      </c>
      <c r="K16" s="25">
        <f t="shared" ref="K16:M40" si="1">H16/1000000</f>
        <v>0</v>
      </c>
      <c r="L16" s="25">
        <f t="shared" si="0"/>
        <v>0</v>
      </c>
      <c r="M16" s="25">
        <f t="shared" si="0"/>
        <v>0</v>
      </c>
      <c r="N16" s="26"/>
      <c r="P16" s="26"/>
      <c r="R16" s="24">
        <v>7</v>
      </c>
      <c r="S16" s="3">
        <v>0</v>
      </c>
      <c r="T16" s="3">
        <v>0</v>
      </c>
      <c r="U16" s="3">
        <v>0</v>
      </c>
      <c r="V16" s="3">
        <v>0</v>
      </c>
      <c r="W16" s="3">
        <v>0</v>
      </c>
      <c r="X16" s="4">
        <v>0</v>
      </c>
      <c r="Y16" s="4">
        <v>0</v>
      </c>
      <c r="Z16" s="4">
        <v>0</v>
      </c>
    </row>
    <row r="17" spans="2:26" x14ac:dyDescent="0.2">
      <c r="B17" s="24">
        <v>7</v>
      </c>
      <c r="C17" s="3">
        <v>0</v>
      </c>
      <c r="D17" s="3">
        <v>0</v>
      </c>
      <c r="E17" s="3">
        <v>0</v>
      </c>
      <c r="F17" s="3">
        <v>0</v>
      </c>
      <c r="G17" s="3">
        <v>0</v>
      </c>
      <c r="H17" s="3">
        <v>0</v>
      </c>
      <c r="I17" s="3">
        <v>0</v>
      </c>
      <c r="J17" s="3">
        <v>0</v>
      </c>
      <c r="K17" s="25">
        <f t="shared" si="1"/>
        <v>0</v>
      </c>
      <c r="L17" s="25">
        <f t="shared" si="0"/>
        <v>0</v>
      </c>
      <c r="M17" s="25">
        <f t="shared" si="0"/>
        <v>0</v>
      </c>
      <c r="N17" s="26"/>
      <c r="P17" s="26"/>
      <c r="R17" s="24">
        <v>7.5</v>
      </c>
      <c r="S17" s="3">
        <v>0</v>
      </c>
      <c r="T17" s="3">
        <v>0</v>
      </c>
      <c r="U17" s="3">
        <v>0</v>
      </c>
      <c r="V17" s="3">
        <v>0</v>
      </c>
      <c r="W17" s="3">
        <v>0</v>
      </c>
      <c r="X17" s="4">
        <v>0</v>
      </c>
      <c r="Y17" s="4">
        <v>0</v>
      </c>
      <c r="Z17" s="4">
        <v>0</v>
      </c>
    </row>
    <row r="18" spans="2:26" x14ac:dyDescent="0.2">
      <c r="B18" s="24">
        <v>7.5</v>
      </c>
      <c r="C18" s="3">
        <v>0</v>
      </c>
      <c r="D18" s="3">
        <v>0</v>
      </c>
      <c r="E18" s="3">
        <v>0</v>
      </c>
      <c r="F18" s="3">
        <v>0</v>
      </c>
      <c r="G18" s="3">
        <v>0</v>
      </c>
      <c r="H18" s="3">
        <v>0</v>
      </c>
      <c r="I18" s="3">
        <v>0</v>
      </c>
      <c r="J18" s="3">
        <v>0</v>
      </c>
      <c r="K18" s="25">
        <f t="shared" si="1"/>
        <v>0</v>
      </c>
      <c r="L18" s="25">
        <f t="shared" si="0"/>
        <v>0</v>
      </c>
      <c r="M18" s="25">
        <f t="shared" si="0"/>
        <v>0</v>
      </c>
      <c r="N18" s="27"/>
      <c r="P18" s="27"/>
      <c r="R18" s="24">
        <v>8</v>
      </c>
      <c r="S18" s="3">
        <v>0</v>
      </c>
      <c r="T18" s="3">
        <v>0</v>
      </c>
      <c r="U18" s="3">
        <v>0</v>
      </c>
      <c r="V18" s="3">
        <v>8.9130000000000003</v>
      </c>
      <c r="W18" s="3">
        <v>0</v>
      </c>
      <c r="X18" s="4">
        <v>0</v>
      </c>
      <c r="Y18" s="4">
        <v>8.9130000000000003</v>
      </c>
      <c r="Z18" s="4">
        <v>8.9130000000000003</v>
      </c>
    </row>
    <row r="19" spans="2:26" x14ac:dyDescent="0.2">
      <c r="B19" s="24">
        <v>8</v>
      </c>
      <c r="C19" s="3">
        <v>0</v>
      </c>
      <c r="D19" s="3">
        <v>0</v>
      </c>
      <c r="E19" s="3">
        <v>0</v>
      </c>
      <c r="F19" s="3">
        <v>2802398</v>
      </c>
      <c r="G19" s="3">
        <v>0</v>
      </c>
      <c r="H19" s="3">
        <v>0</v>
      </c>
      <c r="I19" s="3">
        <v>2802398</v>
      </c>
      <c r="J19" s="3">
        <v>2802398</v>
      </c>
      <c r="K19" s="25">
        <f t="shared" si="1"/>
        <v>0</v>
      </c>
      <c r="L19" s="28">
        <f t="shared" si="0"/>
        <v>2.8023980000000002</v>
      </c>
      <c r="M19" s="28">
        <f t="shared" si="0"/>
        <v>2.8023980000000002</v>
      </c>
      <c r="N19" s="27"/>
      <c r="P19" s="27"/>
      <c r="R19" s="24">
        <v>8.5</v>
      </c>
      <c r="S19" s="3">
        <v>0</v>
      </c>
      <c r="T19" s="3">
        <v>0</v>
      </c>
      <c r="U19" s="3">
        <v>0</v>
      </c>
      <c r="V19" s="3">
        <v>153.77199999999999</v>
      </c>
      <c r="W19" s="3">
        <v>0</v>
      </c>
      <c r="X19" s="4">
        <v>0</v>
      </c>
      <c r="Y19" s="4">
        <v>153.77199999999999</v>
      </c>
      <c r="Z19" s="4">
        <v>153.77199999999999</v>
      </c>
    </row>
    <row r="20" spans="2:26" x14ac:dyDescent="0.2">
      <c r="B20" s="24">
        <v>8.5</v>
      </c>
      <c r="C20" s="3">
        <v>0</v>
      </c>
      <c r="D20" s="3">
        <v>0</v>
      </c>
      <c r="E20" s="3">
        <v>0</v>
      </c>
      <c r="F20" s="3">
        <v>40281370</v>
      </c>
      <c r="G20" s="3">
        <v>0</v>
      </c>
      <c r="H20" s="3">
        <v>0</v>
      </c>
      <c r="I20" s="3">
        <v>40281370</v>
      </c>
      <c r="J20" s="3">
        <v>40281370</v>
      </c>
      <c r="K20" s="25">
        <f t="shared" si="1"/>
        <v>0</v>
      </c>
      <c r="L20" s="28">
        <f t="shared" si="0"/>
        <v>40.281370000000003</v>
      </c>
      <c r="M20" s="28">
        <f t="shared" si="0"/>
        <v>40.281370000000003</v>
      </c>
      <c r="N20" s="27"/>
      <c r="P20" s="27"/>
      <c r="R20" s="24">
        <v>9</v>
      </c>
      <c r="S20" s="3">
        <v>0</v>
      </c>
      <c r="T20" s="3">
        <v>0</v>
      </c>
      <c r="U20" s="3">
        <v>0</v>
      </c>
      <c r="V20" s="3">
        <v>660.78399999999999</v>
      </c>
      <c r="W20" s="3">
        <v>0</v>
      </c>
      <c r="X20" s="4">
        <v>0</v>
      </c>
      <c r="Y20" s="4">
        <v>660.78399999999999</v>
      </c>
      <c r="Z20" s="4">
        <v>660.78399999999999</v>
      </c>
    </row>
    <row r="21" spans="2:26" x14ac:dyDescent="0.2">
      <c r="B21" s="24">
        <v>9</v>
      </c>
      <c r="C21" s="3">
        <v>0</v>
      </c>
      <c r="D21" s="3">
        <v>0</v>
      </c>
      <c r="E21" s="3">
        <v>0</v>
      </c>
      <c r="F21" s="3">
        <v>145685163</v>
      </c>
      <c r="G21" s="3">
        <v>0</v>
      </c>
      <c r="H21" s="3">
        <v>0</v>
      </c>
      <c r="I21" s="3">
        <v>145685163</v>
      </c>
      <c r="J21" s="3">
        <v>145685163</v>
      </c>
      <c r="K21" s="25">
        <f t="shared" si="1"/>
        <v>0</v>
      </c>
      <c r="L21" s="28">
        <f t="shared" si="0"/>
        <v>145.68516299999999</v>
      </c>
      <c r="M21" s="28">
        <f t="shared" si="0"/>
        <v>145.68516299999999</v>
      </c>
      <c r="N21" s="27"/>
      <c r="P21" s="27"/>
      <c r="R21" s="24">
        <v>9.5</v>
      </c>
      <c r="S21" s="3">
        <v>0</v>
      </c>
      <c r="T21" s="3">
        <v>0</v>
      </c>
      <c r="U21" s="3">
        <v>0</v>
      </c>
      <c r="V21" s="3">
        <v>931.34100000000001</v>
      </c>
      <c r="W21" s="3">
        <v>6.2759999999999998</v>
      </c>
      <c r="X21" s="4">
        <v>0</v>
      </c>
      <c r="Y21" s="4">
        <v>937.61699999999996</v>
      </c>
      <c r="Z21" s="4">
        <v>937.61699999999996</v>
      </c>
    </row>
    <row r="22" spans="2:26" x14ac:dyDescent="0.2">
      <c r="B22" s="24">
        <v>9.5</v>
      </c>
      <c r="C22" s="3">
        <v>0</v>
      </c>
      <c r="D22" s="3">
        <v>0</v>
      </c>
      <c r="E22" s="3">
        <v>0</v>
      </c>
      <c r="F22" s="3">
        <v>174395527</v>
      </c>
      <c r="G22" s="3">
        <v>1175114</v>
      </c>
      <c r="H22" s="3">
        <v>0</v>
      </c>
      <c r="I22" s="3">
        <v>175570641</v>
      </c>
      <c r="J22" s="3">
        <v>175570641</v>
      </c>
      <c r="K22" s="25">
        <f t="shared" si="1"/>
        <v>0</v>
      </c>
      <c r="L22" s="28">
        <f t="shared" si="0"/>
        <v>175.57064099999999</v>
      </c>
      <c r="M22" s="28">
        <f t="shared" si="0"/>
        <v>175.57064099999999</v>
      </c>
      <c r="N22" s="27"/>
      <c r="P22" s="27"/>
      <c r="R22" s="24">
        <v>10</v>
      </c>
      <c r="S22" s="3">
        <v>0</v>
      </c>
      <c r="T22" s="3">
        <v>0.50700000000000001</v>
      </c>
      <c r="U22" s="3">
        <v>16.658000000000001</v>
      </c>
      <c r="V22" s="3">
        <v>987.92</v>
      </c>
      <c r="W22" s="3">
        <v>121.842</v>
      </c>
      <c r="X22" s="4">
        <v>0.50700000000000001</v>
      </c>
      <c r="Y22" s="4">
        <v>1126.42</v>
      </c>
      <c r="Z22" s="4">
        <v>1126.9269999999999</v>
      </c>
    </row>
    <row r="23" spans="2:26" x14ac:dyDescent="0.2">
      <c r="B23" s="24">
        <v>10</v>
      </c>
      <c r="C23" s="3">
        <v>0</v>
      </c>
      <c r="D23" s="3">
        <v>81301</v>
      </c>
      <c r="E23" s="3">
        <v>2670921</v>
      </c>
      <c r="F23" s="3">
        <v>158404380</v>
      </c>
      <c r="G23" s="3">
        <v>19536279</v>
      </c>
      <c r="H23" s="3">
        <v>81301</v>
      </c>
      <c r="I23" s="3">
        <v>180611580</v>
      </c>
      <c r="J23" s="3">
        <v>180692881</v>
      </c>
      <c r="K23" s="28">
        <f t="shared" si="1"/>
        <v>8.1300999999999998E-2</v>
      </c>
      <c r="L23" s="28">
        <f t="shared" si="0"/>
        <v>180.61158</v>
      </c>
      <c r="M23" s="28">
        <f t="shared" si="0"/>
        <v>180.692881</v>
      </c>
      <c r="N23" s="27"/>
      <c r="P23" s="27"/>
      <c r="R23" s="24">
        <v>10.5</v>
      </c>
      <c r="S23" s="3">
        <v>0</v>
      </c>
      <c r="T23" s="3">
        <v>4.601</v>
      </c>
      <c r="U23" s="3">
        <v>151.16300000000001</v>
      </c>
      <c r="V23" s="3">
        <v>549.06899999999996</v>
      </c>
      <c r="W23" s="3">
        <v>237.88399999999999</v>
      </c>
      <c r="X23" s="4">
        <v>4.601</v>
      </c>
      <c r="Y23" s="4">
        <v>938.11599999999999</v>
      </c>
      <c r="Z23" s="4">
        <v>942.71699999999998</v>
      </c>
    </row>
    <row r="24" spans="2:26" x14ac:dyDescent="0.2">
      <c r="B24" s="24">
        <v>10.5</v>
      </c>
      <c r="C24" s="3">
        <v>0</v>
      </c>
      <c r="D24" s="3">
        <v>636433</v>
      </c>
      <c r="E24" s="3">
        <v>20908257</v>
      </c>
      <c r="F24" s="3">
        <v>75945235</v>
      </c>
      <c r="G24" s="3">
        <v>32903210</v>
      </c>
      <c r="H24" s="3">
        <v>636433</v>
      </c>
      <c r="I24" s="3">
        <v>129756702</v>
      </c>
      <c r="J24" s="3">
        <v>130393135</v>
      </c>
      <c r="K24" s="28">
        <f t="shared" si="1"/>
        <v>0.63643300000000003</v>
      </c>
      <c r="L24" s="28">
        <f t="shared" si="0"/>
        <v>129.75670199999999</v>
      </c>
      <c r="M24" s="28">
        <f t="shared" si="0"/>
        <v>130.393135</v>
      </c>
      <c r="N24" s="27"/>
      <c r="P24" s="27"/>
      <c r="R24" s="24">
        <v>11</v>
      </c>
      <c r="S24" s="3">
        <v>0</v>
      </c>
      <c r="T24" s="3">
        <v>5.2720000000000002</v>
      </c>
      <c r="U24" s="3">
        <v>173.191</v>
      </c>
      <c r="V24" s="3">
        <v>154.00399999999999</v>
      </c>
      <c r="W24" s="3">
        <v>355.84699999999998</v>
      </c>
      <c r="X24" s="4">
        <v>5.2720000000000002</v>
      </c>
      <c r="Y24" s="4">
        <v>683.04199999999992</v>
      </c>
      <c r="Z24" s="4">
        <v>688.31399999999996</v>
      </c>
    </row>
    <row r="25" spans="2:26" x14ac:dyDescent="0.2">
      <c r="B25" s="24">
        <v>11</v>
      </c>
      <c r="C25" s="3">
        <v>0</v>
      </c>
      <c r="D25" s="3">
        <v>633257</v>
      </c>
      <c r="E25" s="3">
        <v>20803912</v>
      </c>
      <c r="F25" s="3">
        <v>18499186</v>
      </c>
      <c r="G25" s="3">
        <v>42744788</v>
      </c>
      <c r="H25" s="3">
        <v>633257</v>
      </c>
      <c r="I25" s="3">
        <v>82047886</v>
      </c>
      <c r="J25" s="3">
        <v>82681143</v>
      </c>
      <c r="K25" s="28">
        <f t="shared" si="1"/>
        <v>0.63325699999999996</v>
      </c>
      <c r="L25" s="28">
        <f t="shared" si="0"/>
        <v>82.047886000000005</v>
      </c>
      <c r="M25" s="28">
        <f t="shared" si="0"/>
        <v>82.681143000000006</v>
      </c>
      <c r="N25" s="27"/>
      <c r="P25" s="27"/>
      <c r="R25" s="24">
        <v>11.5</v>
      </c>
      <c r="S25" s="3">
        <v>0</v>
      </c>
      <c r="T25" s="3">
        <v>4.87</v>
      </c>
      <c r="U25" s="3">
        <v>159.976</v>
      </c>
      <c r="V25" s="3">
        <v>0</v>
      </c>
      <c r="W25" s="3">
        <v>116.155</v>
      </c>
      <c r="X25" s="7">
        <v>4.87</v>
      </c>
      <c r="Y25" s="4">
        <v>276.13099999999997</v>
      </c>
      <c r="Z25" s="4">
        <v>281.00099999999998</v>
      </c>
    </row>
    <row r="26" spans="2:26" x14ac:dyDescent="0.2">
      <c r="B26" s="24">
        <v>11.5</v>
      </c>
      <c r="C26" s="3">
        <v>0</v>
      </c>
      <c r="D26" s="3">
        <v>511118</v>
      </c>
      <c r="E26" s="3">
        <v>16791384</v>
      </c>
      <c r="F26" s="3">
        <v>0</v>
      </c>
      <c r="G26" s="3">
        <v>12191809</v>
      </c>
      <c r="H26" s="3">
        <v>511118</v>
      </c>
      <c r="I26" s="3">
        <v>28983193</v>
      </c>
      <c r="J26" s="3">
        <v>29494311</v>
      </c>
      <c r="K26" s="28">
        <f t="shared" si="1"/>
        <v>0.51111799999999996</v>
      </c>
      <c r="L26" s="28">
        <f t="shared" si="0"/>
        <v>28.983193</v>
      </c>
      <c r="M26" s="28">
        <f t="shared" si="0"/>
        <v>29.494311</v>
      </c>
      <c r="N26" s="27"/>
      <c r="P26" s="27"/>
      <c r="R26" s="24">
        <v>12</v>
      </c>
      <c r="S26" s="3">
        <v>0</v>
      </c>
      <c r="T26" s="3">
        <v>5.78</v>
      </c>
      <c r="U26" s="3">
        <v>189.89400000000001</v>
      </c>
      <c r="V26" s="3">
        <v>28.364999999999998</v>
      </c>
      <c r="W26" s="3">
        <v>79.63</v>
      </c>
      <c r="X26" s="7">
        <v>5.78</v>
      </c>
      <c r="Y26" s="4">
        <v>297.88900000000001</v>
      </c>
      <c r="Z26" s="4">
        <v>303.66899999999998</v>
      </c>
    </row>
    <row r="27" spans="2:26" x14ac:dyDescent="0.2">
      <c r="B27" s="24">
        <v>12</v>
      </c>
      <c r="C27" s="3">
        <v>0</v>
      </c>
      <c r="D27" s="3">
        <v>533125</v>
      </c>
      <c r="E27" s="3">
        <v>17514358</v>
      </c>
      <c r="F27" s="3">
        <v>2616131</v>
      </c>
      <c r="G27" s="3">
        <v>7344466</v>
      </c>
      <c r="H27" s="3">
        <v>533125</v>
      </c>
      <c r="I27" s="3">
        <v>27474955</v>
      </c>
      <c r="J27" s="3">
        <v>28008080</v>
      </c>
      <c r="K27" s="28">
        <f t="shared" si="1"/>
        <v>0.53312499999999996</v>
      </c>
      <c r="L27" s="28">
        <f t="shared" si="0"/>
        <v>27.474955000000001</v>
      </c>
      <c r="M27" s="28">
        <f t="shared" si="0"/>
        <v>28.00808</v>
      </c>
      <c r="N27" s="27"/>
      <c r="P27" s="27"/>
      <c r="R27" s="24">
        <v>12.5</v>
      </c>
      <c r="S27" s="3">
        <v>0</v>
      </c>
      <c r="T27" s="3">
        <v>8.8490000000000002</v>
      </c>
      <c r="U27" s="3">
        <v>290.71300000000002</v>
      </c>
      <c r="V27" s="3">
        <v>0</v>
      </c>
      <c r="W27" s="3">
        <v>14.423999999999999</v>
      </c>
      <c r="X27" s="4">
        <v>8.8490000000000002</v>
      </c>
      <c r="Y27" s="4">
        <v>305.137</v>
      </c>
      <c r="Z27" s="4">
        <v>313.98599999999999</v>
      </c>
    </row>
    <row r="28" spans="2:26" x14ac:dyDescent="0.2">
      <c r="B28" s="24">
        <v>12.5</v>
      </c>
      <c r="C28" s="3">
        <v>0</v>
      </c>
      <c r="D28" s="3">
        <v>720910</v>
      </c>
      <c r="E28" s="3">
        <v>23683521</v>
      </c>
      <c r="F28" s="3">
        <v>0</v>
      </c>
      <c r="G28" s="3">
        <v>1175114</v>
      </c>
      <c r="H28" s="3">
        <v>720910</v>
      </c>
      <c r="I28" s="3">
        <v>24858635</v>
      </c>
      <c r="J28" s="3">
        <v>25579545</v>
      </c>
      <c r="K28" s="28">
        <f t="shared" si="1"/>
        <v>0.72091000000000005</v>
      </c>
      <c r="L28" s="28">
        <f t="shared" si="0"/>
        <v>24.858635</v>
      </c>
      <c r="M28" s="28">
        <f t="shared" si="0"/>
        <v>25.579545</v>
      </c>
      <c r="N28" s="27"/>
      <c r="P28" s="27"/>
      <c r="R28" s="24">
        <v>13</v>
      </c>
      <c r="S28" s="3">
        <v>24.591000000000001</v>
      </c>
      <c r="T28" s="3">
        <v>6.5309999999999997</v>
      </c>
      <c r="U28" s="3">
        <v>214.56</v>
      </c>
      <c r="V28" s="3">
        <v>38.759</v>
      </c>
      <c r="W28" s="3">
        <v>0</v>
      </c>
      <c r="X28" s="4">
        <v>31.122</v>
      </c>
      <c r="Y28" s="4">
        <v>253.31900000000002</v>
      </c>
      <c r="Z28" s="4">
        <v>284.44100000000003</v>
      </c>
    </row>
    <row r="29" spans="2:26" x14ac:dyDescent="0.2">
      <c r="B29" s="24">
        <v>13</v>
      </c>
      <c r="C29" s="3">
        <v>1777964</v>
      </c>
      <c r="D29" s="3">
        <v>472213</v>
      </c>
      <c r="E29" s="3">
        <v>15513245</v>
      </c>
      <c r="F29" s="3">
        <v>2802398</v>
      </c>
      <c r="G29" s="3">
        <v>0</v>
      </c>
      <c r="H29" s="3">
        <v>2250177</v>
      </c>
      <c r="I29" s="3">
        <v>18315643</v>
      </c>
      <c r="J29" s="3">
        <v>20565820</v>
      </c>
      <c r="K29" s="28">
        <f t="shared" si="1"/>
        <v>2.2501769999999999</v>
      </c>
      <c r="L29" s="28">
        <f t="shared" si="0"/>
        <v>18.315643000000001</v>
      </c>
      <c r="M29" s="28">
        <f t="shared" si="0"/>
        <v>20.565819999999999</v>
      </c>
      <c r="N29" s="27"/>
      <c r="P29" s="27"/>
      <c r="R29" s="24">
        <v>13.5</v>
      </c>
      <c r="S29" s="3">
        <v>55.17</v>
      </c>
      <c r="T29" s="3">
        <v>6.7110000000000003</v>
      </c>
      <c r="U29" s="3">
        <v>220.477</v>
      </c>
      <c r="V29" s="3">
        <v>0</v>
      </c>
      <c r="W29" s="3">
        <v>0</v>
      </c>
      <c r="X29" s="4">
        <v>61.881</v>
      </c>
      <c r="Y29" s="4">
        <v>220.477</v>
      </c>
      <c r="Z29" s="4">
        <v>282.358</v>
      </c>
    </row>
    <row r="30" spans="2:26" x14ac:dyDescent="0.2">
      <c r="B30" s="24">
        <v>13.5</v>
      </c>
      <c r="C30" s="3">
        <v>3555927</v>
      </c>
      <c r="D30" s="3">
        <v>432558</v>
      </c>
      <c r="E30" s="3">
        <v>14210513</v>
      </c>
      <c r="F30" s="3">
        <v>0</v>
      </c>
      <c r="G30" s="3">
        <v>0</v>
      </c>
      <c r="H30" s="3">
        <v>3988485</v>
      </c>
      <c r="I30" s="3">
        <v>14210513</v>
      </c>
      <c r="J30" s="3">
        <v>18198998</v>
      </c>
      <c r="K30" s="28">
        <f t="shared" si="1"/>
        <v>3.9884849999999998</v>
      </c>
      <c r="L30" s="28">
        <f t="shared" si="0"/>
        <v>14.210513000000001</v>
      </c>
      <c r="M30" s="28">
        <f t="shared" si="0"/>
        <v>18.198998</v>
      </c>
      <c r="N30" s="27"/>
      <c r="P30" s="27"/>
      <c r="R30" s="24">
        <v>14</v>
      </c>
      <c r="S30" s="3">
        <v>523.90099999999995</v>
      </c>
      <c r="T30" s="3">
        <v>2.1309999999999998</v>
      </c>
      <c r="U30" s="3">
        <v>70.010999999999996</v>
      </c>
      <c r="V30" s="3">
        <v>0</v>
      </c>
      <c r="W30" s="3">
        <v>0</v>
      </c>
      <c r="X30" s="4">
        <v>526.03199999999993</v>
      </c>
      <c r="Y30" s="4">
        <v>70.010999999999996</v>
      </c>
      <c r="Z30" s="4">
        <v>596.04299999999989</v>
      </c>
    </row>
    <row r="31" spans="2:26" x14ac:dyDescent="0.2">
      <c r="B31" s="24">
        <v>14</v>
      </c>
      <c r="C31" s="3">
        <v>30225380</v>
      </c>
      <c r="D31" s="3">
        <v>122948</v>
      </c>
      <c r="E31" s="3">
        <v>4039114</v>
      </c>
      <c r="F31" s="3">
        <v>0</v>
      </c>
      <c r="G31" s="3">
        <v>0</v>
      </c>
      <c r="H31" s="3">
        <v>30348328</v>
      </c>
      <c r="I31" s="3">
        <v>4039114</v>
      </c>
      <c r="J31" s="3">
        <v>34387442</v>
      </c>
      <c r="K31" s="28">
        <f t="shared" si="1"/>
        <v>30.348327999999999</v>
      </c>
      <c r="L31" s="28">
        <f t="shared" si="1"/>
        <v>4.0391139999999996</v>
      </c>
      <c r="M31" s="28">
        <f t="shared" si="1"/>
        <v>34.387442</v>
      </c>
      <c r="N31" s="27"/>
      <c r="P31" s="27"/>
      <c r="R31" s="24">
        <v>14.5</v>
      </c>
      <c r="S31" s="3">
        <v>583.06100000000004</v>
      </c>
      <c r="T31" s="3">
        <v>0.40200000000000002</v>
      </c>
      <c r="U31" s="3">
        <v>13.196999999999999</v>
      </c>
      <c r="V31" s="3">
        <v>0</v>
      </c>
      <c r="W31" s="3">
        <v>0</v>
      </c>
      <c r="X31" s="4">
        <v>583.46300000000008</v>
      </c>
      <c r="Y31" s="4">
        <v>13.196999999999999</v>
      </c>
      <c r="Z31" s="4">
        <v>596.66000000000008</v>
      </c>
    </row>
    <row r="32" spans="2:26" x14ac:dyDescent="0.2">
      <c r="B32" s="24">
        <v>14.5</v>
      </c>
      <c r="C32" s="3">
        <v>30225380</v>
      </c>
      <c r="D32" s="3">
        <v>20823</v>
      </c>
      <c r="E32" s="3">
        <v>684097</v>
      </c>
      <c r="F32" s="3">
        <v>0</v>
      </c>
      <c r="G32" s="3">
        <v>0</v>
      </c>
      <c r="H32" s="3">
        <v>30246203</v>
      </c>
      <c r="I32" s="3">
        <v>684097</v>
      </c>
      <c r="J32" s="3">
        <v>30930300</v>
      </c>
      <c r="K32" s="28">
        <f t="shared" si="1"/>
        <v>30.246203000000001</v>
      </c>
      <c r="L32" s="28">
        <f t="shared" si="1"/>
        <v>0.68409699999999996</v>
      </c>
      <c r="M32" s="28">
        <f t="shared" si="1"/>
        <v>30.930299999999999</v>
      </c>
      <c r="N32" s="27"/>
      <c r="P32" s="27"/>
      <c r="R32" s="24">
        <v>15</v>
      </c>
      <c r="S32" s="3">
        <v>456.41699999999997</v>
      </c>
      <c r="T32" s="3">
        <v>0</v>
      </c>
      <c r="U32" s="3">
        <v>0</v>
      </c>
      <c r="V32" s="3">
        <v>0</v>
      </c>
      <c r="W32" s="3">
        <v>0</v>
      </c>
      <c r="X32" s="4">
        <v>456.41699999999997</v>
      </c>
      <c r="Y32" s="4">
        <v>0</v>
      </c>
      <c r="Z32" s="4">
        <v>456.41699999999997</v>
      </c>
    </row>
    <row r="33" spans="2:26" x14ac:dyDescent="0.2">
      <c r="B33" s="24">
        <v>15</v>
      </c>
      <c r="C33" s="3">
        <v>21335565</v>
      </c>
      <c r="D33" s="3">
        <v>0</v>
      </c>
      <c r="E33" s="3">
        <v>0</v>
      </c>
      <c r="F33" s="3">
        <v>0</v>
      </c>
      <c r="G33" s="3">
        <v>0</v>
      </c>
      <c r="H33" s="3">
        <v>21335565</v>
      </c>
      <c r="I33" s="3">
        <v>0</v>
      </c>
      <c r="J33" s="3">
        <v>21335565</v>
      </c>
      <c r="K33" s="28">
        <f t="shared" si="1"/>
        <v>21.335564999999999</v>
      </c>
      <c r="L33" s="25">
        <f t="shared" si="1"/>
        <v>0</v>
      </c>
      <c r="M33" s="28">
        <f t="shared" si="1"/>
        <v>21.335564999999999</v>
      </c>
      <c r="N33" s="27"/>
      <c r="P33" s="27"/>
      <c r="R33" s="24">
        <v>15.5</v>
      </c>
      <c r="S33" s="3">
        <v>294.27</v>
      </c>
      <c r="T33" s="3">
        <v>0</v>
      </c>
      <c r="U33" s="3">
        <v>0</v>
      </c>
      <c r="V33" s="3">
        <v>0</v>
      </c>
      <c r="W33" s="3">
        <v>0</v>
      </c>
      <c r="X33" s="7">
        <v>294.27</v>
      </c>
      <c r="Y33" s="4">
        <v>0</v>
      </c>
      <c r="Z33" s="7">
        <v>294.27</v>
      </c>
    </row>
    <row r="34" spans="2:26" x14ac:dyDescent="0.2">
      <c r="B34" s="24">
        <v>15.5</v>
      </c>
      <c r="C34" s="3">
        <v>12445750</v>
      </c>
      <c r="D34" s="3">
        <v>0</v>
      </c>
      <c r="E34" s="3">
        <v>0</v>
      </c>
      <c r="F34" s="3">
        <v>0</v>
      </c>
      <c r="G34" s="3">
        <v>0</v>
      </c>
      <c r="H34" s="3">
        <v>12445750</v>
      </c>
      <c r="I34" s="3">
        <v>0</v>
      </c>
      <c r="J34" s="3">
        <v>12445750</v>
      </c>
      <c r="K34" s="28">
        <f t="shared" si="1"/>
        <v>12.44575</v>
      </c>
      <c r="L34" s="25">
        <f t="shared" si="1"/>
        <v>0</v>
      </c>
      <c r="M34" s="28">
        <f t="shared" si="1"/>
        <v>12.44575</v>
      </c>
      <c r="N34" s="27"/>
      <c r="P34" s="27"/>
      <c r="R34" s="24">
        <v>16</v>
      </c>
      <c r="S34" s="3">
        <v>185.274</v>
      </c>
      <c r="T34" s="3">
        <v>0</v>
      </c>
      <c r="U34" s="3">
        <v>0</v>
      </c>
      <c r="V34" s="3">
        <v>0</v>
      </c>
      <c r="W34" s="3">
        <v>0</v>
      </c>
      <c r="X34" s="4">
        <v>185.274</v>
      </c>
      <c r="Y34" s="4">
        <v>0</v>
      </c>
      <c r="Z34" s="4">
        <v>185.274</v>
      </c>
    </row>
    <row r="35" spans="2:26" x14ac:dyDescent="0.2">
      <c r="B35" s="24">
        <v>16</v>
      </c>
      <c r="C35" s="3">
        <v>7111855</v>
      </c>
      <c r="D35" s="3">
        <v>0</v>
      </c>
      <c r="E35" s="3">
        <v>0</v>
      </c>
      <c r="F35" s="3">
        <v>0</v>
      </c>
      <c r="G35" s="3">
        <v>0</v>
      </c>
      <c r="H35" s="3">
        <v>7111855</v>
      </c>
      <c r="I35" s="3">
        <v>0</v>
      </c>
      <c r="J35" s="3">
        <v>7111855</v>
      </c>
      <c r="K35" s="28">
        <f t="shared" si="1"/>
        <v>7.1118550000000003</v>
      </c>
      <c r="L35" s="25">
        <f t="shared" si="1"/>
        <v>0</v>
      </c>
      <c r="M35" s="28">
        <f t="shared" si="1"/>
        <v>7.1118550000000003</v>
      </c>
      <c r="N35" s="27"/>
      <c r="P35" s="27"/>
      <c r="R35" s="24">
        <v>16.5</v>
      </c>
      <c r="S35" s="3">
        <v>0</v>
      </c>
      <c r="T35" s="3">
        <v>0</v>
      </c>
      <c r="U35" s="3">
        <v>0</v>
      </c>
      <c r="V35" s="3">
        <v>0</v>
      </c>
      <c r="W35" s="3">
        <v>0</v>
      </c>
      <c r="X35" s="4">
        <v>0</v>
      </c>
      <c r="Y35" s="4">
        <v>0</v>
      </c>
      <c r="Z35" s="4">
        <v>0</v>
      </c>
    </row>
    <row r="36" spans="2:26" x14ac:dyDescent="0.2">
      <c r="B36" s="24">
        <v>16.5</v>
      </c>
      <c r="C36" s="3">
        <v>0</v>
      </c>
      <c r="D36" s="3">
        <v>0</v>
      </c>
      <c r="E36" s="3">
        <v>0</v>
      </c>
      <c r="F36" s="3">
        <v>0</v>
      </c>
      <c r="G36" s="3">
        <v>0</v>
      </c>
      <c r="H36" s="3">
        <v>0</v>
      </c>
      <c r="I36" s="3">
        <v>0</v>
      </c>
      <c r="J36" s="3">
        <v>0</v>
      </c>
      <c r="K36" s="25">
        <f t="shared" si="1"/>
        <v>0</v>
      </c>
      <c r="L36" s="25">
        <f t="shared" si="1"/>
        <v>0</v>
      </c>
      <c r="M36" s="25">
        <f t="shared" si="1"/>
        <v>0</v>
      </c>
      <c r="N36" s="27"/>
      <c r="P36" s="27"/>
      <c r="R36" s="24">
        <v>17</v>
      </c>
      <c r="S36" s="3">
        <v>0</v>
      </c>
      <c r="T36" s="3">
        <v>0</v>
      </c>
      <c r="U36" s="3">
        <v>0</v>
      </c>
      <c r="V36" s="3">
        <v>0</v>
      </c>
      <c r="W36" s="3">
        <v>0</v>
      </c>
      <c r="X36" s="4">
        <v>0</v>
      </c>
      <c r="Y36" s="4">
        <v>0</v>
      </c>
      <c r="Z36" s="4">
        <v>0</v>
      </c>
    </row>
    <row r="37" spans="2:26" x14ac:dyDescent="0.2">
      <c r="B37" s="24">
        <v>17</v>
      </c>
      <c r="C37" s="3">
        <v>0</v>
      </c>
      <c r="D37" s="3">
        <v>0</v>
      </c>
      <c r="E37" s="3">
        <v>0</v>
      </c>
      <c r="F37" s="3">
        <v>0</v>
      </c>
      <c r="G37" s="3">
        <v>0</v>
      </c>
      <c r="H37" s="3">
        <v>0</v>
      </c>
      <c r="I37" s="3">
        <v>0</v>
      </c>
      <c r="J37" s="3">
        <v>0</v>
      </c>
      <c r="K37" s="25">
        <f t="shared" si="1"/>
        <v>0</v>
      </c>
      <c r="L37" s="25">
        <f t="shared" si="1"/>
        <v>0</v>
      </c>
      <c r="M37" s="25">
        <f t="shared" si="1"/>
        <v>0</v>
      </c>
      <c r="N37" s="27"/>
      <c r="P37" s="27"/>
      <c r="R37" s="24">
        <v>17.5</v>
      </c>
      <c r="S37" s="3">
        <v>0</v>
      </c>
      <c r="T37" s="3">
        <v>0</v>
      </c>
      <c r="U37" s="3">
        <v>0</v>
      </c>
      <c r="V37" s="3">
        <v>0</v>
      </c>
      <c r="W37" s="3">
        <v>0</v>
      </c>
      <c r="X37" s="4">
        <v>0</v>
      </c>
      <c r="Y37" s="4">
        <v>0</v>
      </c>
      <c r="Z37" s="4">
        <v>0</v>
      </c>
    </row>
    <row r="38" spans="2:26" x14ac:dyDescent="0.2">
      <c r="B38" s="24">
        <v>17.5</v>
      </c>
      <c r="C38" s="3">
        <v>0</v>
      </c>
      <c r="D38" s="3">
        <v>0</v>
      </c>
      <c r="E38" s="3">
        <v>0</v>
      </c>
      <c r="F38" s="3">
        <v>0</v>
      </c>
      <c r="G38" s="3">
        <v>0</v>
      </c>
      <c r="H38" s="3">
        <v>0</v>
      </c>
      <c r="I38" s="3">
        <v>0</v>
      </c>
      <c r="J38" s="3">
        <v>0</v>
      </c>
      <c r="K38" s="25">
        <f t="shared" si="1"/>
        <v>0</v>
      </c>
      <c r="L38" s="25">
        <f t="shared" si="1"/>
        <v>0</v>
      </c>
      <c r="M38" s="25">
        <f t="shared" si="1"/>
        <v>0</v>
      </c>
      <c r="N38" s="27"/>
      <c r="P38" s="27"/>
      <c r="R38" s="24">
        <v>18</v>
      </c>
      <c r="S38" s="3">
        <v>0</v>
      </c>
      <c r="T38" s="3">
        <v>0</v>
      </c>
      <c r="U38" s="3">
        <v>0</v>
      </c>
      <c r="V38" s="3">
        <v>0</v>
      </c>
      <c r="W38" s="3">
        <v>0</v>
      </c>
      <c r="X38" s="4">
        <v>0</v>
      </c>
      <c r="Y38" s="4">
        <v>0</v>
      </c>
      <c r="Z38" s="4">
        <v>0</v>
      </c>
    </row>
    <row r="39" spans="2:26" x14ac:dyDescent="0.2">
      <c r="B39" s="24">
        <v>18</v>
      </c>
      <c r="C39" s="3">
        <v>0</v>
      </c>
      <c r="D39" s="3">
        <v>0</v>
      </c>
      <c r="E39" s="3">
        <v>0</v>
      </c>
      <c r="F39" s="3">
        <v>0</v>
      </c>
      <c r="G39" s="3">
        <v>0</v>
      </c>
      <c r="H39" s="3">
        <v>0</v>
      </c>
      <c r="I39" s="3">
        <v>0</v>
      </c>
      <c r="J39" s="3">
        <v>0</v>
      </c>
      <c r="K39" s="25">
        <f t="shared" si="1"/>
        <v>0</v>
      </c>
      <c r="L39" s="25">
        <f t="shared" si="1"/>
        <v>0</v>
      </c>
      <c r="M39" s="25">
        <f t="shared" si="1"/>
        <v>0</v>
      </c>
      <c r="N39" s="27"/>
      <c r="P39" s="27"/>
      <c r="R39" s="24" t="s">
        <v>18</v>
      </c>
      <c r="S39" s="7">
        <f t="shared" ref="S39:Z39" si="2">SUM(S14:S38)</f>
        <v>2122.6839999999997</v>
      </c>
      <c r="T39" s="7">
        <f t="shared" si="2"/>
        <v>45.654000000000003</v>
      </c>
      <c r="U39" s="7">
        <f t="shared" si="2"/>
        <v>1499.84</v>
      </c>
      <c r="V39" s="7">
        <f t="shared" si="2"/>
        <v>3512.9269999999997</v>
      </c>
      <c r="W39" s="7">
        <f t="shared" si="2"/>
        <v>932.05799999999988</v>
      </c>
      <c r="X39" s="4">
        <f t="shared" si="2"/>
        <v>2168.3379999999997</v>
      </c>
      <c r="Y39" s="4">
        <f t="shared" si="2"/>
        <v>5944.8250000000016</v>
      </c>
      <c r="Z39" s="4">
        <f t="shared" si="2"/>
        <v>8113.1629999999996</v>
      </c>
    </row>
    <row r="40" spans="2:26" x14ac:dyDescent="0.2">
      <c r="B40" s="24" t="s">
        <v>39</v>
      </c>
      <c r="C40" s="3">
        <f>SUM(C15:C39)</f>
        <v>106677821</v>
      </c>
      <c r="D40" s="3">
        <f>SUM(D15:D39)</f>
        <v>4164686</v>
      </c>
      <c r="E40" s="3">
        <f>SUM(E15:E39)</f>
        <v>136819322</v>
      </c>
      <c r="F40" s="3">
        <f>SUM(F15:F39)</f>
        <v>621431788</v>
      </c>
      <c r="G40" s="3">
        <f>SUM(G15:G39)</f>
        <v>117070780</v>
      </c>
      <c r="H40" s="3">
        <f t="shared" ref="H40:J40" si="3">SUM(H15:H39)</f>
        <v>110842507</v>
      </c>
      <c r="I40" s="3">
        <f t="shared" si="3"/>
        <v>875321890</v>
      </c>
      <c r="J40" s="3">
        <f t="shared" si="3"/>
        <v>986164397</v>
      </c>
      <c r="K40" s="46">
        <f t="shared" si="1"/>
        <v>110.842507</v>
      </c>
      <c r="L40" s="46">
        <f t="shared" si="1"/>
        <v>875.32189000000005</v>
      </c>
      <c r="M40" s="46">
        <f t="shared" si="1"/>
        <v>986.16439700000001</v>
      </c>
      <c r="N40" s="27"/>
      <c r="P40" s="27"/>
    </row>
    <row r="41" spans="2:26" x14ac:dyDescent="0.2">
      <c r="B41" s="24" t="s">
        <v>20</v>
      </c>
      <c r="C41" s="5">
        <f>C40/1000000</f>
        <v>106.67782099999999</v>
      </c>
      <c r="D41" s="5">
        <f t="shared" ref="D41:G41" si="4">D40/1000000</f>
        <v>4.1646859999999997</v>
      </c>
      <c r="E41" s="5">
        <f t="shared" si="4"/>
        <v>136.819322</v>
      </c>
      <c r="F41" s="5">
        <f t="shared" si="4"/>
        <v>621.43178799999998</v>
      </c>
      <c r="G41" s="5">
        <f t="shared" si="4"/>
        <v>117.07078</v>
      </c>
      <c r="H41" s="48"/>
      <c r="I41" s="49"/>
      <c r="J41" s="50"/>
      <c r="K41" s="47"/>
      <c r="L41" s="47"/>
      <c r="M41" s="47"/>
      <c r="O41" s="26"/>
    </row>
  </sheetData>
  <mergeCells count="14">
    <mergeCell ref="K40:K41"/>
    <mergeCell ref="L40:L41"/>
    <mergeCell ref="M40:M41"/>
    <mergeCell ref="H41:J41"/>
    <mergeCell ref="B12:M12"/>
    <mergeCell ref="R12:Z12"/>
    <mergeCell ref="B13:B14"/>
    <mergeCell ref="C13:C14"/>
    <mergeCell ref="D13:D14"/>
    <mergeCell ref="E13:E14"/>
    <mergeCell ref="F13:F14"/>
    <mergeCell ref="G13:G14"/>
    <mergeCell ref="H13:J13"/>
    <mergeCell ref="K13:M1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4:M54"/>
  <sheetViews>
    <sheetView topLeftCell="A7" workbookViewId="0">
      <selection activeCell="B26" sqref="B26:I33"/>
    </sheetView>
  </sheetViews>
  <sheetFormatPr baseColWidth="10" defaultRowHeight="15" x14ac:dyDescent="0.2"/>
  <cols>
    <col min="5" max="5" width="13.83203125" bestFit="1" customWidth="1"/>
    <col min="6" max="6" width="12.6640625" bestFit="1" customWidth="1"/>
  </cols>
  <sheetData>
    <row r="14" spans="2:9" x14ac:dyDescent="0.2">
      <c r="B14" s="9" t="s">
        <v>21</v>
      </c>
      <c r="C14" s="9" t="s">
        <v>22</v>
      </c>
      <c r="D14" s="9" t="s">
        <v>23</v>
      </c>
      <c r="E14" s="9" t="s">
        <v>24</v>
      </c>
      <c r="F14" s="9" t="s">
        <v>25</v>
      </c>
      <c r="G14" s="9" t="s">
        <v>26</v>
      </c>
      <c r="H14" s="9" t="s">
        <v>27</v>
      </c>
      <c r="I14" s="9" t="s">
        <v>28</v>
      </c>
    </row>
    <row r="15" spans="2:9" x14ac:dyDescent="0.2">
      <c r="C15" s="9">
        <v>0</v>
      </c>
      <c r="D15" s="10">
        <v>2654.2026693736357</v>
      </c>
      <c r="E15" s="11">
        <v>11.603253929287943</v>
      </c>
      <c r="F15" s="11">
        <v>9.2939436937504833</v>
      </c>
      <c r="G15" s="10">
        <v>24668.010160960799</v>
      </c>
      <c r="H15" s="10">
        <v>2.6542026693736358</v>
      </c>
      <c r="I15" s="10">
        <v>24.668010160960797</v>
      </c>
    </row>
    <row r="16" spans="2:9" x14ac:dyDescent="0.2">
      <c r="C16" s="9">
        <v>1</v>
      </c>
      <c r="D16">
        <v>87594.161969598514</v>
      </c>
      <c r="E16" s="11">
        <v>14.720024630093523</v>
      </c>
      <c r="F16" s="11">
        <v>19.294160243393943</v>
      </c>
      <c r="G16" s="10">
        <v>1690055.7974272373</v>
      </c>
      <c r="H16" s="10">
        <v>87.594161969598517</v>
      </c>
      <c r="I16" s="10">
        <v>1690.0557974272372</v>
      </c>
    </row>
    <row r="17" spans="2:9" x14ac:dyDescent="0.2">
      <c r="C17" s="9">
        <v>2</v>
      </c>
      <c r="D17" s="10">
        <v>20594.142361027865</v>
      </c>
      <c r="E17" s="11">
        <v>15.370817172343434</v>
      </c>
      <c r="F17" s="11">
        <v>22.026832524077026</v>
      </c>
      <c r="G17" s="10">
        <v>453623.72476336104</v>
      </c>
      <c r="H17" s="10">
        <v>20.594142361027867</v>
      </c>
      <c r="I17" s="10">
        <v>453.62372476336105</v>
      </c>
    </row>
    <row r="18" spans="2:9" x14ac:dyDescent="0.2">
      <c r="C18" s="9">
        <v>3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</row>
    <row r="19" spans="2:9" x14ac:dyDescent="0.2">
      <c r="C19" s="9" t="s">
        <v>18</v>
      </c>
      <c r="D19" s="10">
        <v>110842.50700000001</v>
      </c>
      <c r="E19" s="11">
        <v>14.766306271383776</v>
      </c>
      <c r="F19" s="11">
        <v>19.562418705953295</v>
      </c>
      <c r="G19" s="10">
        <v>2168347.532351559</v>
      </c>
      <c r="H19" s="10">
        <v>110.84250700000001</v>
      </c>
      <c r="I19" s="10">
        <v>2168.347532351559</v>
      </c>
    </row>
    <row r="20" spans="2:9" x14ac:dyDescent="0.2">
      <c r="C20" s="9" t="s">
        <v>29</v>
      </c>
      <c r="D20">
        <v>2168337.9999999995</v>
      </c>
      <c r="E20" s="9"/>
      <c r="F20" s="9"/>
      <c r="G20" s="9"/>
      <c r="H20" s="9"/>
      <c r="I20" s="9"/>
    </row>
    <row r="21" spans="2:9" x14ac:dyDescent="0.2">
      <c r="C21" s="9" t="s">
        <v>30</v>
      </c>
      <c r="D21" s="12">
        <v>0.99999560386357944</v>
      </c>
      <c r="E21" s="11"/>
      <c r="F21" s="11"/>
      <c r="G21" s="10"/>
      <c r="H21" s="10"/>
      <c r="I21" s="10"/>
    </row>
    <row r="26" spans="2:9" x14ac:dyDescent="0.2">
      <c r="B26" s="9" t="s">
        <v>31</v>
      </c>
      <c r="C26" s="9" t="s">
        <v>22</v>
      </c>
      <c r="D26" s="9" t="s">
        <v>23</v>
      </c>
      <c r="E26" s="9" t="s">
        <v>24</v>
      </c>
      <c r="F26" s="9" t="s">
        <v>25</v>
      </c>
      <c r="G26" s="9" t="s">
        <v>26</v>
      </c>
      <c r="H26" s="9" t="s">
        <v>27</v>
      </c>
      <c r="I26" s="9" t="s">
        <v>28</v>
      </c>
    </row>
    <row r="27" spans="2:9" x14ac:dyDescent="0.2">
      <c r="C27" s="9">
        <v>0</v>
      </c>
      <c r="D27" s="10">
        <v>811249.15109378682</v>
      </c>
      <c r="E27" s="11">
        <v>10.200308000106888</v>
      </c>
      <c r="F27" s="11">
        <v>6.2948624379017746</v>
      </c>
      <c r="G27" s="10">
        <v>5106701.8089999799</v>
      </c>
      <c r="H27" s="10">
        <v>811.24915109378685</v>
      </c>
      <c r="I27" s="10">
        <v>5106.7018089999801</v>
      </c>
    </row>
    <row r="28" spans="2:9" x14ac:dyDescent="0.2">
      <c r="C28" s="9">
        <v>1</v>
      </c>
      <c r="D28">
        <v>63804.103562057404</v>
      </c>
      <c r="E28" s="11">
        <v>12.931562120060825</v>
      </c>
      <c r="F28" s="11">
        <v>13.05943952275134</v>
      </c>
      <c r="G28" s="10">
        <v>833245.83177205198</v>
      </c>
      <c r="H28" s="10">
        <v>63.804103562057406</v>
      </c>
      <c r="I28" s="10">
        <v>833.24583177205193</v>
      </c>
    </row>
    <row r="29" spans="2:9" x14ac:dyDescent="0.2">
      <c r="C29" s="9">
        <v>2</v>
      </c>
      <c r="D29" s="10">
        <v>268.63534415584417</v>
      </c>
      <c r="E29" s="11">
        <v>14.481505785506606</v>
      </c>
      <c r="F29" s="11">
        <v>18.239476198116137</v>
      </c>
      <c r="G29" s="10">
        <v>4899.7679657032568</v>
      </c>
      <c r="H29" s="10">
        <v>0.26863534415584417</v>
      </c>
      <c r="I29" s="10">
        <v>4.8997679657032567</v>
      </c>
    </row>
    <row r="30" spans="2:9" x14ac:dyDescent="0.2">
      <c r="C30" s="9">
        <v>3</v>
      </c>
      <c r="D30">
        <v>0</v>
      </c>
      <c r="E30">
        <v>0</v>
      </c>
      <c r="F30">
        <v>0</v>
      </c>
      <c r="G30">
        <v>0</v>
      </c>
      <c r="H30">
        <v>0</v>
      </c>
      <c r="I30">
        <v>0</v>
      </c>
    </row>
    <row r="31" spans="2:9" x14ac:dyDescent="0.2">
      <c r="C31" s="9" t="s">
        <v>18</v>
      </c>
      <c r="D31" s="10">
        <v>875321.89</v>
      </c>
      <c r="E31" s="11">
        <v>10.400708908353709</v>
      </c>
      <c r="F31" s="11">
        <v>6.7916128645403084</v>
      </c>
      <c r="G31" s="10">
        <v>5944847.4087377349</v>
      </c>
      <c r="H31" s="10">
        <v>875.32189000000017</v>
      </c>
      <c r="I31" s="10">
        <v>5944.8474087377353</v>
      </c>
    </row>
    <row r="32" spans="2:9" x14ac:dyDescent="0.2">
      <c r="C32" s="9" t="s">
        <v>29</v>
      </c>
      <c r="D32">
        <v>5944825.0000000019</v>
      </c>
      <c r="E32" s="9"/>
      <c r="F32" s="9"/>
      <c r="G32" s="9"/>
      <c r="H32" s="9"/>
      <c r="I32" s="9"/>
    </row>
    <row r="33" spans="2:9" x14ac:dyDescent="0.2">
      <c r="C33" s="9" t="s">
        <v>30</v>
      </c>
      <c r="D33" s="12">
        <v>0.99999623056132614</v>
      </c>
      <c r="E33" s="11"/>
      <c r="F33" s="11"/>
      <c r="G33" s="10"/>
      <c r="H33" s="10"/>
      <c r="I33" s="10"/>
    </row>
    <row r="38" spans="2:9" x14ac:dyDescent="0.2">
      <c r="B38" s="9" t="s">
        <v>40</v>
      </c>
      <c r="C38" s="9" t="s">
        <v>22</v>
      </c>
      <c r="D38" s="9" t="s">
        <v>23</v>
      </c>
      <c r="E38" s="9" t="s">
        <v>24</v>
      </c>
      <c r="F38" s="9" t="s">
        <v>25</v>
      </c>
      <c r="G38" s="9" t="s">
        <v>26</v>
      </c>
      <c r="H38" s="9" t="s">
        <v>27</v>
      </c>
      <c r="I38" s="9" t="s">
        <v>28</v>
      </c>
    </row>
    <row r="39" spans="2:9" x14ac:dyDescent="0.2">
      <c r="C39" s="9">
        <v>0</v>
      </c>
      <c r="D39" s="10">
        <v>813903.35376316053</v>
      </c>
      <c r="E39" s="11">
        <v>10.204883116812086</v>
      </c>
      <c r="F39" s="11">
        <v>6.30464267708882</v>
      </c>
      <c r="G39" s="10">
        <v>5131369.8191609411</v>
      </c>
      <c r="H39" s="10">
        <v>813.90335376316057</v>
      </c>
      <c r="I39" s="10">
        <v>5131.369819160941</v>
      </c>
    </row>
    <row r="40" spans="2:9" x14ac:dyDescent="0.2">
      <c r="C40" s="9">
        <v>1</v>
      </c>
      <c r="D40" s="10">
        <v>151398.26553165592</v>
      </c>
      <c r="E40" s="11">
        <v>13.966308946454307</v>
      </c>
      <c r="F40" s="11">
        <v>16.666648196651174</v>
      </c>
      <c r="G40" s="10">
        <v>2523301.6291992888</v>
      </c>
      <c r="H40" s="10">
        <v>151.39826553165594</v>
      </c>
      <c r="I40" s="10">
        <v>2523.301629199289</v>
      </c>
    </row>
    <row r="41" spans="2:9" x14ac:dyDescent="0.2">
      <c r="C41" s="9">
        <v>2</v>
      </c>
      <c r="D41" s="10">
        <v>20862.777705183704</v>
      </c>
      <c r="E41" s="11">
        <v>15.359366133855628</v>
      </c>
      <c r="F41" s="11">
        <v>21.978065395152846</v>
      </c>
      <c r="G41" s="10">
        <v>458523.49272906425</v>
      </c>
      <c r="H41" s="10">
        <v>20.862777705183703</v>
      </c>
      <c r="I41" s="10">
        <v>458.52349272906423</v>
      </c>
    </row>
    <row r="42" spans="2:9" x14ac:dyDescent="0.2">
      <c r="C42" s="9">
        <v>3</v>
      </c>
      <c r="D42">
        <v>0</v>
      </c>
      <c r="E42">
        <v>0</v>
      </c>
      <c r="F42">
        <v>0</v>
      </c>
      <c r="G42">
        <v>0</v>
      </c>
      <c r="H42">
        <v>0</v>
      </c>
      <c r="I42">
        <v>0</v>
      </c>
    </row>
    <row r="43" spans="2:9" x14ac:dyDescent="0.2">
      <c r="C43" s="9" t="s">
        <v>18</v>
      </c>
      <c r="D43" s="10">
        <v>986164.39700000011</v>
      </c>
      <c r="E43" s="11">
        <v>10.891391554921446</v>
      </c>
      <c r="F43" s="11">
        <v>8.2270207338354115</v>
      </c>
      <c r="G43" s="10">
        <v>8113194.9410892939</v>
      </c>
      <c r="H43" s="10">
        <v>986.16439700000024</v>
      </c>
      <c r="I43" s="10">
        <v>8113.1949410892939</v>
      </c>
    </row>
    <row r="44" spans="2:9" x14ac:dyDescent="0.2">
      <c r="C44" s="9" t="s">
        <v>29</v>
      </c>
      <c r="D44">
        <v>8113163</v>
      </c>
      <c r="E44" s="9"/>
      <c r="F44" s="9"/>
      <c r="G44" s="9"/>
      <c r="H44" s="9"/>
      <c r="I44" s="9"/>
    </row>
    <row r="45" spans="2:9" x14ac:dyDescent="0.2">
      <c r="C45" s="9" t="s">
        <v>30</v>
      </c>
      <c r="D45" s="12">
        <v>0.99999606306892341</v>
      </c>
      <c r="E45" s="11"/>
      <c r="F45" s="11"/>
      <c r="G45" s="10"/>
      <c r="H45" s="10"/>
      <c r="I45" s="10"/>
    </row>
    <row r="53" spans="11:13" x14ac:dyDescent="0.2">
      <c r="K53" s="11"/>
      <c r="L53" s="11"/>
      <c r="M53" s="11"/>
    </row>
    <row r="54" spans="11:13" x14ac:dyDescent="0.2">
      <c r="K54" s="11"/>
      <c r="L54" s="11"/>
      <c r="M54" s="1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"/>
  <sheetViews>
    <sheetView topLeftCell="A70" workbookViewId="0">
      <selection activeCell="A24" sqref="A24"/>
    </sheetView>
  </sheetViews>
  <sheetFormatPr baseColWidth="10" defaultRowHeight="15" x14ac:dyDescent="0.2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C11:AK39"/>
  <sheetViews>
    <sheetView topLeftCell="A34" workbookViewId="0">
      <selection activeCell="M72" sqref="M72"/>
    </sheetView>
  </sheetViews>
  <sheetFormatPr baseColWidth="10" defaultRowHeight="15" x14ac:dyDescent="0.2"/>
  <cols>
    <col min="3" max="3" width="9.1640625" bestFit="1" customWidth="1"/>
    <col min="4" max="4" width="9" bestFit="1" customWidth="1"/>
    <col min="5" max="5" width="8" bestFit="1" customWidth="1"/>
    <col min="6" max="6" width="7" bestFit="1" customWidth="1"/>
    <col min="7" max="7" width="8" bestFit="1" customWidth="1"/>
    <col min="8" max="8" width="9" bestFit="1" customWidth="1"/>
    <col min="9" max="11" width="10" bestFit="1" customWidth="1"/>
    <col min="12" max="13" width="11" bestFit="1" customWidth="1"/>
    <col min="14" max="14" width="10" bestFit="1" customWidth="1"/>
    <col min="15" max="15" width="11.1640625" bestFit="1" customWidth="1"/>
    <col min="16" max="17" width="11" bestFit="1" customWidth="1"/>
    <col min="18" max="18" width="11.1640625" bestFit="1" customWidth="1"/>
    <col min="19" max="19" width="6.83203125" bestFit="1" customWidth="1"/>
    <col min="20" max="20" width="6.5" bestFit="1" customWidth="1"/>
    <col min="23" max="23" width="9.1640625" bestFit="1" customWidth="1"/>
    <col min="24" max="24" width="8" bestFit="1" customWidth="1"/>
    <col min="25" max="26" width="6.5" bestFit="1" customWidth="1"/>
    <col min="27" max="27" width="7" bestFit="1" customWidth="1"/>
    <col min="28" max="28" width="8" bestFit="1" customWidth="1"/>
    <col min="29" max="34" width="9" bestFit="1" customWidth="1"/>
    <col min="35" max="35" width="11.1640625" bestFit="1" customWidth="1"/>
    <col min="36" max="37" width="9.5" bestFit="1" customWidth="1"/>
  </cols>
  <sheetData>
    <row r="11" spans="3:37" x14ac:dyDescent="0.2">
      <c r="C11" s="54" t="s">
        <v>0</v>
      </c>
      <c r="D11" s="54"/>
      <c r="E11" s="54"/>
      <c r="F11" s="54"/>
      <c r="G11" s="54"/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</row>
    <row r="12" spans="3:37" x14ac:dyDescent="0.2">
      <c r="C12" s="55" t="s">
        <v>1</v>
      </c>
      <c r="D12" s="55" t="s">
        <v>2</v>
      </c>
      <c r="E12" s="55" t="s">
        <v>3</v>
      </c>
      <c r="F12" s="55" t="s">
        <v>4</v>
      </c>
      <c r="G12" s="55" t="s">
        <v>5</v>
      </c>
      <c r="H12" s="55" t="s">
        <v>6</v>
      </c>
      <c r="I12" s="55" t="s">
        <v>7</v>
      </c>
      <c r="J12" s="55" t="s">
        <v>8</v>
      </c>
      <c r="K12" s="55" t="s">
        <v>9</v>
      </c>
      <c r="L12" s="55" t="s">
        <v>10</v>
      </c>
      <c r="M12" s="55" t="s">
        <v>11</v>
      </c>
      <c r="N12" s="55" t="s">
        <v>12</v>
      </c>
      <c r="O12" s="58" t="s">
        <v>13</v>
      </c>
      <c r="P12" s="57"/>
      <c r="Q12" s="57"/>
      <c r="R12" s="54" t="s">
        <v>14</v>
      </c>
      <c r="S12" s="57"/>
      <c r="T12" s="57"/>
      <c r="W12" s="51" t="s">
        <v>15</v>
      </c>
      <c r="X12" s="52"/>
      <c r="Y12" s="52"/>
      <c r="Z12" s="52"/>
      <c r="AA12" s="52"/>
      <c r="AB12" s="52"/>
      <c r="AC12" s="52"/>
      <c r="AD12" s="52"/>
      <c r="AE12" s="52"/>
      <c r="AF12" s="52"/>
      <c r="AG12" s="52"/>
      <c r="AH12" s="52"/>
      <c r="AI12" s="52"/>
      <c r="AJ12" s="52"/>
      <c r="AK12" s="53"/>
    </row>
    <row r="13" spans="3:37" x14ac:dyDescent="0.2">
      <c r="C13" s="55"/>
      <c r="D13" s="55"/>
      <c r="E13" s="55"/>
      <c r="F13" s="55"/>
      <c r="G13" s="55"/>
      <c r="H13" s="55"/>
      <c r="I13" s="55"/>
      <c r="J13" s="55"/>
      <c r="K13" s="55"/>
      <c r="L13" s="55"/>
      <c r="M13" s="55"/>
      <c r="N13" s="55"/>
      <c r="O13" s="1" t="s">
        <v>16</v>
      </c>
      <c r="P13" s="1" t="s">
        <v>17</v>
      </c>
      <c r="Q13" s="1" t="s">
        <v>18</v>
      </c>
      <c r="R13" s="1" t="s">
        <v>16</v>
      </c>
      <c r="S13" s="1" t="s">
        <v>17</v>
      </c>
      <c r="T13" s="1" t="s">
        <v>18</v>
      </c>
      <c r="W13" s="1" t="s">
        <v>1</v>
      </c>
      <c r="X13" s="1" t="s">
        <v>2</v>
      </c>
      <c r="Y13" s="1" t="s">
        <v>3</v>
      </c>
      <c r="Z13" s="1" t="s">
        <v>4</v>
      </c>
      <c r="AA13" s="1" t="s">
        <v>5</v>
      </c>
      <c r="AB13" s="1" t="s">
        <v>6</v>
      </c>
      <c r="AC13" s="1" t="s">
        <v>7</v>
      </c>
      <c r="AD13" s="1" t="s">
        <v>8</v>
      </c>
      <c r="AE13" s="1" t="s">
        <v>9</v>
      </c>
      <c r="AF13" s="1" t="s">
        <v>10</v>
      </c>
      <c r="AG13" s="1" t="s">
        <v>11</v>
      </c>
      <c r="AH13" s="1" t="s">
        <v>12</v>
      </c>
      <c r="AI13" s="1" t="s">
        <v>16</v>
      </c>
      <c r="AJ13" s="1" t="s">
        <v>17</v>
      </c>
      <c r="AK13" s="1" t="s">
        <v>18</v>
      </c>
    </row>
    <row r="14" spans="3:37" x14ac:dyDescent="0.2">
      <c r="C14" s="2">
        <v>7</v>
      </c>
      <c r="D14" s="3">
        <v>0</v>
      </c>
      <c r="E14" s="3">
        <v>0</v>
      </c>
      <c r="F14" s="3">
        <v>0</v>
      </c>
      <c r="G14" s="3">
        <v>0</v>
      </c>
      <c r="H14" s="3">
        <v>0</v>
      </c>
      <c r="I14" s="3">
        <v>0</v>
      </c>
      <c r="J14" s="3">
        <v>0</v>
      </c>
      <c r="K14" s="3">
        <v>0</v>
      </c>
      <c r="L14" s="3">
        <v>0</v>
      </c>
      <c r="M14" s="3">
        <v>0</v>
      </c>
      <c r="N14" s="3">
        <v>0</v>
      </c>
      <c r="O14" s="3">
        <v>0</v>
      </c>
      <c r="P14" s="3">
        <v>0</v>
      </c>
      <c r="Q14" s="3">
        <v>0</v>
      </c>
      <c r="R14" s="4">
        <v>0</v>
      </c>
      <c r="S14" s="4">
        <v>0</v>
      </c>
      <c r="T14" s="4">
        <v>0</v>
      </c>
      <c r="W14" s="2">
        <v>7</v>
      </c>
      <c r="X14" s="3">
        <v>0</v>
      </c>
      <c r="Y14" s="3">
        <v>0</v>
      </c>
      <c r="Z14" s="3">
        <v>0</v>
      </c>
      <c r="AA14" s="3">
        <v>0</v>
      </c>
      <c r="AB14" s="3">
        <v>0</v>
      </c>
      <c r="AC14" s="3">
        <v>0</v>
      </c>
      <c r="AD14" s="3">
        <v>0</v>
      </c>
      <c r="AE14" s="3">
        <v>0</v>
      </c>
      <c r="AF14" s="3">
        <v>0</v>
      </c>
      <c r="AG14" s="3">
        <v>0</v>
      </c>
      <c r="AH14" s="3">
        <v>0</v>
      </c>
      <c r="AI14" s="4">
        <v>0</v>
      </c>
      <c r="AJ14" s="4">
        <v>0</v>
      </c>
      <c r="AK14" s="4">
        <v>0</v>
      </c>
    </row>
    <row r="15" spans="3:37" x14ac:dyDescent="0.2">
      <c r="C15" s="2">
        <v>7.5</v>
      </c>
      <c r="D15" s="3">
        <v>0</v>
      </c>
      <c r="E15" s="3">
        <v>0</v>
      </c>
      <c r="F15" s="3">
        <v>0</v>
      </c>
      <c r="G15" s="3">
        <v>0</v>
      </c>
      <c r="H15" s="3">
        <v>0</v>
      </c>
      <c r="I15" s="3">
        <v>0</v>
      </c>
      <c r="J15" s="3">
        <v>0</v>
      </c>
      <c r="K15" s="3">
        <v>0</v>
      </c>
      <c r="L15" s="3">
        <v>0</v>
      </c>
      <c r="M15" s="3">
        <v>0</v>
      </c>
      <c r="N15" s="3">
        <v>0</v>
      </c>
      <c r="O15" s="3">
        <v>0</v>
      </c>
      <c r="P15" s="3">
        <v>0</v>
      </c>
      <c r="Q15" s="3">
        <v>0</v>
      </c>
      <c r="R15" s="4">
        <v>0</v>
      </c>
      <c r="S15" s="4">
        <v>0</v>
      </c>
      <c r="T15" s="4">
        <v>0</v>
      </c>
      <c r="W15" s="2">
        <v>7.5</v>
      </c>
      <c r="X15" s="3">
        <v>0</v>
      </c>
      <c r="Y15" s="3">
        <v>0</v>
      </c>
      <c r="Z15" s="3">
        <v>0</v>
      </c>
      <c r="AA15" s="3">
        <v>0</v>
      </c>
      <c r="AB15" s="3">
        <v>0</v>
      </c>
      <c r="AC15" s="3">
        <v>0</v>
      </c>
      <c r="AD15" s="3">
        <v>0</v>
      </c>
      <c r="AE15" s="3">
        <v>0</v>
      </c>
      <c r="AF15" s="3">
        <v>0</v>
      </c>
      <c r="AG15" s="3">
        <v>0</v>
      </c>
      <c r="AH15" s="3">
        <v>0</v>
      </c>
      <c r="AI15" s="4">
        <v>0</v>
      </c>
      <c r="AJ15" s="4">
        <v>0</v>
      </c>
      <c r="AK15" s="4">
        <v>0</v>
      </c>
    </row>
    <row r="16" spans="3:37" x14ac:dyDescent="0.2">
      <c r="C16" s="2">
        <v>8</v>
      </c>
      <c r="D16" s="3">
        <v>0</v>
      </c>
      <c r="E16" s="3">
        <v>0</v>
      </c>
      <c r="F16" s="3">
        <v>2822</v>
      </c>
      <c r="G16" s="3">
        <v>0</v>
      </c>
      <c r="H16" s="3">
        <v>544551</v>
      </c>
      <c r="I16" s="3">
        <v>5447066</v>
      </c>
      <c r="J16" s="3">
        <v>0</v>
      </c>
      <c r="K16" s="3">
        <v>0</v>
      </c>
      <c r="L16" s="3">
        <v>17266799</v>
      </c>
      <c r="M16" s="3">
        <v>3752988</v>
      </c>
      <c r="N16" s="3">
        <v>0</v>
      </c>
      <c r="O16" s="3">
        <v>547373</v>
      </c>
      <c r="P16" s="3">
        <v>26466853</v>
      </c>
      <c r="Q16" s="3">
        <v>27014226</v>
      </c>
      <c r="R16" s="5">
        <v>0.547373</v>
      </c>
      <c r="S16" s="5">
        <v>26.466853</v>
      </c>
      <c r="T16" s="5">
        <v>27.014226000000001</v>
      </c>
      <c r="W16" s="2">
        <v>8</v>
      </c>
      <c r="X16" s="3">
        <v>0</v>
      </c>
      <c r="Y16" s="3">
        <v>0</v>
      </c>
      <c r="Z16" s="3">
        <v>8.0000000000000002E-3</v>
      </c>
      <c r="AA16" s="3">
        <v>0</v>
      </c>
      <c r="AB16" s="3">
        <v>1.6279999999999999</v>
      </c>
      <c r="AC16" s="3">
        <v>16.283999999999999</v>
      </c>
      <c r="AD16" s="3">
        <v>0</v>
      </c>
      <c r="AE16" s="3">
        <v>0</v>
      </c>
      <c r="AF16" s="3">
        <v>51.621000000000002</v>
      </c>
      <c r="AG16" s="6">
        <v>11.22</v>
      </c>
      <c r="AH16" s="3">
        <v>0</v>
      </c>
      <c r="AI16" s="7">
        <v>1.6359999999999999</v>
      </c>
      <c r="AJ16" s="7">
        <v>79.125</v>
      </c>
      <c r="AK16" s="7">
        <v>80.760999999999996</v>
      </c>
    </row>
    <row r="17" spans="3:37" x14ac:dyDescent="0.2">
      <c r="C17" s="2">
        <v>8.5</v>
      </c>
      <c r="D17" s="3">
        <v>0</v>
      </c>
      <c r="E17" s="3">
        <v>9361</v>
      </c>
      <c r="F17" s="3">
        <v>20071</v>
      </c>
      <c r="G17" s="3">
        <v>0</v>
      </c>
      <c r="H17" s="3">
        <v>4198251</v>
      </c>
      <c r="I17" s="3">
        <v>41994502</v>
      </c>
      <c r="J17" s="3">
        <v>0</v>
      </c>
      <c r="K17" s="3">
        <v>0</v>
      </c>
      <c r="L17" s="3">
        <v>423430585</v>
      </c>
      <c r="M17" s="3">
        <v>70468955</v>
      </c>
      <c r="N17" s="3">
        <v>0</v>
      </c>
      <c r="O17" s="3">
        <v>4227683</v>
      </c>
      <c r="P17" s="3">
        <v>535894042</v>
      </c>
      <c r="Q17" s="3">
        <v>540121725</v>
      </c>
      <c r="R17" s="5">
        <v>4.2276829999999999</v>
      </c>
      <c r="S17" s="5">
        <v>535.89404200000001</v>
      </c>
      <c r="T17" s="5">
        <v>540.12172499999997</v>
      </c>
      <c r="W17" s="2">
        <v>8.5</v>
      </c>
      <c r="X17" s="3">
        <v>0</v>
      </c>
      <c r="Y17" s="3">
        <v>3.4000000000000002E-2</v>
      </c>
      <c r="Z17" s="3">
        <v>7.2999999999999995E-2</v>
      </c>
      <c r="AA17" s="3">
        <v>0</v>
      </c>
      <c r="AB17" s="3">
        <v>15.167999999999999</v>
      </c>
      <c r="AC17" s="3">
        <v>151.72300000000001</v>
      </c>
      <c r="AD17" s="3">
        <v>0</v>
      </c>
      <c r="AE17" s="3">
        <v>0</v>
      </c>
      <c r="AF17" s="3">
        <v>1529.8219999999999</v>
      </c>
      <c r="AG17" s="3">
        <v>254.59899999999999</v>
      </c>
      <c r="AH17" s="3">
        <v>0</v>
      </c>
      <c r="AI17" s="7">
        <v>15.274999999999999</v>
      </c>
      <c r="AJ17" s="7">
        <v>1936.1439999999998</v>
      </c>
      <c r="AK17" s="7">
        <v>1951.4189999999999</v>
      </c>
    </row>
    <row r="18" spans="3:37" x14ac:dyDescent="0.2">
      <c r="C18" s="2">
        <v>9</v>
      </c>
      <c r="D18" s="3">
        <v>0</v>
      </c>
      <c r="E18" s="3">
        <v>0</v>
      </c>
      <c r="F18" s="3">
        <v>51431</v>
      </c>
      <c r="G18" s="3">
        <v>0</v>
      </c>
      <c r="H18" s="3">
        <v>23561167</v>
      </c>
      <c r="I18" s="3">
        <v>235678982</v>
      </c>
      <c r="J18" s="3">
        <v>4700937</v>
      </c>
      <c r="K18" s="3">
        <v>878260</v>
      </c>
      <c r="L18" s="3">
        <v>829594370</v>
      </c>
      <c r="M18" s="3">
        <v>263147792</v>
      </c>
      <c r="N18" s="3">
        <v>0</v>
      </c>
      <c r="O18" s="3">
        <v>23612598</v>
      </c>
      <c r="P18" s="3">
        <v>1334000341</v>
      </c>
      <c r="Q18" s="3">
        <v>1357612939</v>
      </c>
      <c r="R18" s="5">
        <v>23.612597999999998</v>
      </c>
      <c r="S18" s="5">
        <v>1334.0003409999999</v>
      </c>
      <c r="T18" s="5">
        <v>1357.6129390000001</v>
      </c>
      <c r="W18" s="2">
        <v>9</v>
      </c>
      <c r="X18" s="3">
        <v>0</v>
      </c>
      <c r="Y18" s="3">
        <v>0</v>
      </c>
      <c r="Z18" s="3">
        <v>0.222</v>
      </c>
      <c r="AA18" s="3">
        <v>0</v>
      </c>
      <c r="AB18" s="3">
        <v>101.79600000000001</v>
      </c>
      <c r="AC18" s="3">
        <v>1018.252</v>
      </c>
      <c r="AD18" s="6">
        <v>20.309999999999999</v>
      </c>
      <c r="AE18" s="3">
        <v>3.7949999999999999</v>
      </c>
      <c r="AF18" s="3">
        <v>3584.2660000000001</v>
      </c>
      <c r="AG18" s="3">
        <v>1136.931</v>
      </c>
      <c r="AH18" s="3">
        <v>0</v>
      </c>
      <c r="AI18" s="7">
        <v>102.018</v>
      </c>
      <c r="AJ18" s="7">
        <v>5763.5540000000001</v>
      </c>
      <c r="AK18" s="7">
        <v>5865.5720000000001</v>
      </c>
    </row>
    <row r="19" spans="3:37" x14ac:dyDescent="0.2">
      <c r="C19" s="2">
        <v>9.5</v>
      </c>
      <c r="D19" s="3">
        <v>0</v>
      </c>
      <c r="E19" s="3">
        <v>270334</v>
      </c>
      <c r="F19" s="3">
        <v>14269</v>
      </c>
      <c r="G19" s="3">
        <v>0</v>
      </c>
      <c r="H19" s="3">
        <v>21770754</v>
      </c>
      <c r="I19" s="3">
        <v>217769739</v>
      </c>
      <c r="J19" s="3">
        <v>150009770</v>
      </c>
      <c r="K19" s="3">
        <v>1073346</v>
      </c>
      <c r="L19" s="3">
        <v>311088939</v>
      </c>
      <c r="M19" s="3">
        <v>479046286</v>
      </c>
      <c r="N19" s="3">
        <v>2444478</v>
      </c>
      <c r="O19" s="3">
        <v>22055357</v>
      </c>
      <c r="P19" s="3">
        <v>1161432558</v>
      </c>
      <c r="Q19" s="3">
        <v>1183487915</v>
      </c>
      <c r="R19" s="5">
        <v>22.055357000000001</v>
      </c>
      <c r="S19" s="5">
        <v>1161.432558</v>
      </c>
      <c r="T19" s="5">
        <v>1183.4879149999999</v>
      </c>
      <c r="W19" s="2">
        <v>9.5</v>
      </c>
      <c r="X19" s="3">
        <v>0</v>
      </c>
      <c r="Y19" s="3">
        <v>1.3839999999999999</v>
      </c>
      <c r="Z19" s="3">
        <v>7.2999999999999995E-2</v>
      </c>
      <c r="AA19" s="3">
        <v>0</v>
      </c>
      <c r="AB19" s="3">
        <v>111.428</v>
      </c>
      <c r="AC19" s="3">
        <v>1114.596</v>
      </c>
      <c r="AD19" s="3">
        <v>767.78499999999997</v>
      </c>
      <c r="AE19" s="3">
        <v>5.4939999999999998</v>
      </c>
      <c r="AF19" s="3">
        <v>1592.2249999999999</v>
      </c>
      <c r="AG19" s="6">
        <v>2451.87</v>
      </c>
      <c r="AH19" s="3">
        <v>12.510999999999999</v>
      </c>
      <c r="AI19" s="7">
        <v>112.88499999999999</v>
      </c>
      <c r="AJ19" s="7">
        <v>5944.4809999999998</v>
      </c>
      <c r="AK19" s="7">
        <v>6057.366</v>
      </c>
    </row>
    <row r="20" spans="3:37" x14ac:dyDescent="0.2">
      <c r="C20" s="2">
        <v>10</v>
      </c>
      <c r="D20" s="3">
        <v>0</v>
      </c>
      <c r="E20" s="3">
        <v>900162</v>
      </c>
      <c r="F20" s="3">
        <v>11447</v>
      </c>
      <c r="G20" s="3">
        <v>0</v>
      </c>
      <c r="H20" s="3">
        <v>9081139</v>
      </c>
      <c r="I20" s="3">
        <v>90837337</v>
      </c>
      <c r="J20" s="3">
        <v>225014664</v>
      </c>
      <c r="K20" s="3">
        <v>4808911</v>
      </c>
      <c r="L20" s="3">
        <v>95074846</v>
      </c>
      <c r="M20" s="3">
        <v>263898943</v>
      </c>
      <c r="N20" s="3">
        <v>18390518</v>
      </c>
      <c r="O20" s="3">
        <v>9992748</v>
      </c>
      <c r="P20" s="3">
        <v>698025219</v>
      </c>
      <c r="Q20" s="3">
        <v>708017967</v>
      </c>
      <c r="R20" s="5">
        <v>9.9927480000000006</v>
      </c>
      <c r="S20" s="5">
        <v>698.02521899999999</v>
      </c>
      <c r="T20" s="5">
        <v>708.017967</v>
      </c>
      <c r="W20" s="2">
        <v>10</v>
      </c>
      <c r="X20" s="3">
        <v>0</v>
      </c>
      <c r="Y20" s="3">
        <v>5.4119999999999999</v>
      </c>
      <c r="Z20" s="3">
        <v>6.9000000000000006E-2</v>
      </c>
      <c r="AA20" s="3">
        <v>0</v>
      </c>
      <c r="AB20" s="3">
        <v>54.597000000000001</v>
      </c>
      <c r="AC20" s="3">
        <v>546.12099999999998</v>
      </c>
      <c r="AD20" s="3">
        <v>1352.806</v>
      </c>
      <c r="AE20" s="3">
        <v>28.911999999999999</v>
      </c>
      <c r="AF20" s="3">
        <v>571.59699999999998</v>
      </c>
      <c r="AG20" s="3">
        <v>1586.5809999999999</v>
      </c>
      <c r="AH20" s="3">
        <v>110.565</v>
      </c>
      <c r="AI20" s="7">
        <v>60.078000000000003</v>
      </c>
      <c r="AJ20" s="7">
        <v>4196.5819999999994</v>
      </c>
      <c r="AK20" s="7">
        <v>4256.66</v>
      </c>
    </row>
    <row r="21" spans="3:37" x14ac:dyDescent="0.2">
      <c r="C21" s="2">
        <v>10.5</v>
      </c>
      <c r="D21" s="3">
        <v>0</v>
      </c>
      <c r="E21" s="3">
        <v>858076</v>
      </c>
      <c r="F21" s="3">
        <v>0</v>
      </c>
      <c r="G21" s="3">
        <v>0</v>
      </c>
      <c r="H21" s="3">
        <v>5539105</v>
      </c>
      <c r="I21" s="3">
        <v>55406874</v>
      </c>
      <c r="J21" s="3">
        <v>248466818</v>
      </c>
      <c r="K21" s="3">
        <v>33759985</v>
      </c>
      <c r="L21" s="3">
        <v>51872031</v>
      </c>
      <c r="M21" s="3">
        <v>32241935</v>
      </c>
      <c r="N21" s="3">
        <v>62613256</v>
      </c>
      <c r="O21" s="3">
        <v>6397181</v>
      </c>
      <c r="P21" s="3">
        <v>484360899</v>
      </c>
      <c r="Q21" s="3">
        <v>490758080</v>
      </c>
      <c r="R21" s="5">
        <v>6.3971809999999998</v>
      </c>
      <c r="S21" s="5">
        <v>484.36089900000002</v>
      </c>
      <c r="T21" s="5">
        <v>490.75808000000001</v>
      </c>
      <c r="W21" s="2">
        <v>10.5</v>
      </c>
      <c r="X21" s="3">
        <v>0</v>
      </c>
      <c r="Y21" s="3">
        <v>6.0129999999999999</v>
      </c>
      <c r="Z21" s="3">
        <v>0</v>
      </c>
      <c r="AA21" s="3">
        <v>0</v>
      </c>
      <c r="AB21" s="3">
        <v>38.819000000000003</v>
      </c>
      <c r="AC21" s="3">
        <v>388.29599999999999</v>
      </c>
      <c r="AD21" s="3">
        <v>1741.2760000000001</v>
      </c>
      <c r="AE21" s="3">
        <v>236.59299999999999</v>
      </c>
      <c r="AF21" s="3">
        <v>363.524</v>
      </c>
      <c r="AG21" s="3">
        <v>225.95400000000001</v>
      </c>
      <c r="AH21" s="3">
        <v>438.79899999999998</v>
      </c>
      <c r="AI21" s="7">
        <v>44.832000000000001</v>
      </c>
      <c r="AJ21" s="7">
        <v>3394.442</v>
      </c>
      <c r="AK21" s="7">
        <v>3439.2739999999999</v>
      </c>
    </row>
    <row r="22" spans="3:37" x14ac:dyDescent="0.2">
      <c r="C22" s="2">
        <v>11</v>
      </c>
      <c r="D22" s="3">
        <v>0</v>
      </c>
      <c r="E22" s="3">
        <v>543158</v>
      </c>
      <c r="F22" s="3">
        <v>0</v>
      </c>
      <c r="G22" s="3">
        <v>0</v>
      </c>
      <c r="H22" s="3">
        <v>2267321</v>
      </c>
      <c r="I22" s="3">
        <v>22679688</v>
      </c>
      <c r="J22" s="3">
        <v>103131723</v>
      </c>
      <c r="K22" s="3">
        <v>110227805</v>
      </c>
      <c r="L22" s="3">
        <v>69138831</v>
      </c>
      <c r="M22" s="3">
        <v>8260164</v>
      </c>
      <c r="N22" s="3">
        <v>71165639</v>
      </c>
      <c r="O22" s="3">
        <v>2810479</v>
      </c>
      <c r="P22" s="3">
        <v>384603850</v>
      </c>
      <c r="Q22" s="3">
        <v>387414329</v>
      </c>
      <c r="R22" s="5">
        <v>2.8104789999999999</v>
      </c>
      <c r="S22" s="5">
        <v>384.60385000000002</v>
      </c>
      <c r="T22" s="5">
        <v>387.41432900000001</v>
      </c>
      <c r="W22" s="2">
        <v>11</v>
      </c>
      <c r="X22" s="3">
        <v>0</v>
      </c>
      <c r="Y22" s="3">
        <v>4.4059999999999997</v>
      </c>
      <c r="Z22" s="3">
        <v>0</v>
      </c>
      <c r="AA22" s="3">
        <v>0</v>
      </c>
      <c r="AB22" s="3">
        <v>18.393000000000001</v>
      </c>
      <c r="AC22" s="3">
        <v>183.98599999999999</v>
      </c>
      <c r="AD22" s="3">
        <v>836.64099999999996</v>
      </c>
      <c r="AE22" s="3">
        <v>894.20699999999999</v>
      </c>
      <c r="AF22" s="3">
        <v>560.87800000000004</v>
      </c>
      <c r="AG22" s="3">
        <v>67.009</v>
      </c>
      <c r="AH22" s="3">
        <v>577.32100000000003</v>
      </c>
      <c r="AI22" s="7">
        <v>22.798999999999999</v>
      </c>
      <c r="AJ22" s="7">
        <v>3120.0419999999999</v>
      </c>
      <c r="AK22" s="7">
        <v>3142.8409999999999</v>
      </c>
    </row>
    <row r="23" spans="3:37" x14ac:dyDescent="0.2">
      <c r="C23" s="2">
        <v>11.5</v>
      </c>
      <c r="D23" s="3">
        <v>0</v>
      </c>
      <c r="E23" s="3">
        <v>373371</v>
      </c>
      <c r="F23" s="3">
        <v>0</v>
      </c>
      <c r="G23" s="3">
        <v>1387162</v>
      </c>
      <c r="H23" s="3">
        <v>789672</v>
      </c>
      <c r="I23" s="3">
        <v>7898980</v>
      </c>
      <c r="J23" s="3">
        <v>51578993</v>
      </c>
      <c r="K23" s="3">
        <v>137725158</v>
      </c>
      <c r="L23" s="3">
        <v>25936016</v>
      </c>
      <c r="M23" s="3">
        <v>3752988</v>
      </c>
      <c r="N23" s="3">
        <v>39691943</v>
      </c>
      <c r="O23" s="3">
        <v>2550205</v>
      </c>
      <c r="P23" s="3">
        <v>266584078</v>
      </c>
      <c r="Q23" s="3">
        <v>269134283</v>
      </c>
      <c r="R23" s="5">
        <v>2.5502050000000001</v>
      </c>
      <c r="S23" s="5">
        <v>266.58407799999998</v>
      </c>
      <c r="T23" s="5">
        <v>269.13428299999998</v>
      </c>
      <c r="W23" s="2">
        <v>11.5</v>
      </c>
      <c r="X23" s="3">
        <v>0</v>
      </c>
      <c r="Y23" s="3">
        <v>3.484</v>
      </c>
      <c r="Z23" s="3">
        <v>0</v>
      </c>
      <c r="AA23" s="3">
        <v>12.944000000000001</v>
      </c>
      <c r="AB23" s="3">
        <v>7.3680000000000003</v>
      </c>
      <c r="AC23" s="3">
        <v>73.706000000000003</v>
      </c>
      <c r="AD23" s="3">
        <v>481.286</v>
      </c>
      <c r="AE23" s="3">
        <v>1285.1199999999999</v>
      </c>
      <c r="AF23" s="6">
        <v>242.01</v>
      </c>
      <c r="AG23" s="3">
        <v>35.018999999999998</v>
      </c>
      <c r="AH23" s="3">
        <v>370.36700000000002</v>
      </c>
      <c r="AI23" s="7">
        <v>23.795999999999999</v>
      </c>
      <c r="AJ23" s="7">
        <v>2487.5079999999998</v>
      </c>
      <c r="AK23" s="7">
        <v>2511.3039999999996</v>
      </c>
    </row>
    <row r="24" spans="3:37" x14ac:dyDescent="0.2">
      <c r="C24" s="2">
        <v>12</v>
      </c>
      <c r="D24" s="3">
        <v>0</v>
      </c>
      <c r="E24" s="3">
        <v>231746</v>
      </c>
      <c r="F24" s="3">
        <v>0</v>
      </c>
      <c r="G24" s="3">
        <v>462387</v>
      </c>
      <c r="H24" s="3">
        <v>306552</v>
      </c>
      <c r="I24" s="3">
        <v>3066399</v>
      </c>
      <c r="J24" s="3">
        <v>23452155</v>
      </c>
      <c r="K24" s="3">
        <v>95262098</v>
      </c>
      <c r="L24" s="3">
        <v>8669217</v>
      </c>
      <c r="M24" s="3">
        <v>0</v>
      </c>
      <c r="N24" s="3">
        <v>14900851</v>
      </c>
      <c r="O24" s="3">
        <v>1000685</v>
      </c>
      <c r="P24" s="3">
        <v>145350720</v>
      </c>
      <c r="Q24" s="3">
        <v>146351405</v>
      </c>
      <c r="R24" s="5">
        <v>1.000685</v>
      </c>
      <c r="S24" s="5">
        <v>145.35072</v>
      </c>
      <c r="T24" s="5">
        <v>146.351405</v>
      </c>
      <c r="W24" s="2">
        <v>12</v>
      </c>
      <c r="X24" s="3">
        <v>0</v>
      </c>
      <c r="Y24" s="3">
        <v>2.4729999999999999</v>
      </c>
      <c r="Z24" s="3">
        <v>0</v>
      </c>
      <c r="AA24" s="3">
        <v>4.9340000000000002</v>
      </c>
      <c r="AB24" s="3">
        <v>3.2709999999999999</v>
      </c>
      <c r="AC24" s="6">
        <v>32.72</v>
      </c>
      <c r="AD24" s="3">
        <v>250.244</v>
      </c>
      <c r="AE24" s="3">
        <v>1016.484</v>
      </c>
      <c r="AF24" s="3">
        <v>92.504000000000005</v>
      </c>
      <c r="AG24" s="3">
        <v>0</v>
      </c>
      <c r="AH24" s="3">
        <v>158.99799999999999</v>
      </c>
      <c r="AI24" s="7">
        <v>10.678000000000001</v>
      </c>
      <c r="AJ24" s="7">
        <v>1550.95</v>
      </c>
      <c r="AK24" s="7">
        <v>1561.6279999999999</v>
      </c>
    </row>
    <row r="25" spans="3:37" x14ac:dyDescent="0.2">
      <c r="C25" s="2">
        <v>12.5</v>
      </c>
      <c r="D25" s="3">
        <v>0</v>
      </c>
      <c r="E25" s="3">
        <v>108844</v>
      </c>
      <c r="F25" s="3">
        <v>0</v>
      </c>
      <c r="G25" s="3">
        <v>308258</v>
      </c>
      <c r="H25" s="3">
        <v>0</v>
      </c>
      <c r="I25" s="3">
        <v>0</v>
      </c>
      <c r="J25" s="3">
        <v>4700937</v>
      </c>
      <c r="K25" s="3">
        <v>36241971</v>
      </c>
      <c r="L25" s="3">
        <v>0</v>
      </c>
      <c r="M25" s="3">
        <v>0</v>
      </c>
      <c r="N25" s="3">
        <v>3461584</v>
      </c>
      <c r="O25" s="3">
        <v>417102</v>
      </c>
      <c r="P25" s="3">
        <v>44404492</v>
      </c>
      <c r="Q25" s="3">
        <v>44821594</v>
      </c>
      <c r="R25" s="5">
        <v>0.41710199999999997</v>
      </c>
      <c r="S25" s="5">
        <v>44.404491999999998</v>
      </c>
      <c r="T25" s="5">
        <v>44.821593999999997</v>
      </c>
      <c r="W25" s="2">
        <v>12.5</v>
      </c>
      <c r="X25" s="3">
        <v>0</v>
      </c>
      <c r="Y25" s="3">
        <v>1.321</v>
      </c>
      <c r="Z25" s="3">
        <v>0</v>
      </c>
      <c r="AA25" s="3">
        <v>3.7410000000000001</v>
      </c>
      <c r="AB25" s="3">
        <v>0</v>
      </c>
      <c r="AC25" s="3">
        <v>0</v>
      </c>
      <c r="AD25" s="3">
        <v>57.054000000000002</v>
      </c>
      <c r="AE25" s="3">
        <v>439.85700000000003</v>
      </c>
      <c r="AF25" s="3">
        <v>0</v>
      </c>
      <c r="AG25" s="3">
        <v>0</v>
      </c>
      <c r="AH25" s="3">
        <v>42.012</v>
      </c>
      <c r="AI25" s="7">
        <v>5.0620000000000003</v>
      </c>
      <c r="AJ25" s="7">
        <v>538.923</v>
      </c>
      <c r="AK25" s="7">
        <v>543.98500000000001</v>
      </c>
    </row>
    <row r="26" spans="3:37" x14ac:dyDescent="0.2">
      <c r="C26" s="2">
        <v>13</v>
      </c>
      <c r="D26" s="3">
        <v>0</v>
      </c>
      <c r="E26" s="3">
        <v>38635</v>
      </c>
      <c r="F26" s="3">
        <v>0</v>
      </c>
      <c r="G26" s="3">
        <v>154129</v>
      </c>
      <c r="H26" s="3">
        <v>159675</v>
      </c>
      <c r="I26" s="3">
        <v>1597210</v>
      </c>
      <c r="J26" s="3">
        <v>0</v>
      </c>
      <c r="K26" s="3">
        <v>12327550</v>
      </c>
      <c r="L26" s="3">
        <v>0</v>
      </c>
      <c r="M26" s="3">
        <v>0</v>
      </c>
      <c r="N26" s="3">
        <v>1483536</v>
      </c>
      <c r="O26" s="3">
        <v>352439</v>
      </c>
      <c r="P26" s="3">
        <v>15408296</v>
      </c>
      <c r="Q26" s="3">
        <v>15760735</v>
      </c>
      <c r="R26" s="5">
        <v>0.352439</v>
      </c>
      <c r="S26" s="5">
        <v>15.408296</v>
      </c>
      <c r="T26" s="5">
        <v>15.760735</v>
      </c>
      <c r="W26" s="2">
        <v>13</v>
      </c>
      <c r="X26" s="3">
        <v>0</v>
      </c>
      <c r="Y26" s="3">
        <v>0.53100000000000003</v>
      </c>
      <c r="Z26" s="3">
        <v>0</v>
      </c>
      <c r="AA26" s="3">
        <v>2.117</v>
      </c>
      <c r="AB26" s="3">
        <v>2.1930000000000001</v>
      </c>
      <c r="AC26" s="6">
        <v>21.94</v>
      </c>
      <c r="AD26" s="3">
        <v>0</v>
      </c>
      <c r="AE26" s="3">
        <v>169.334</v>
      </c>
      <c r="AF26" s="3">
        <v>0</v>
      </c>
      <c r="AG26" s="3">
        <v>0</v>
      </c>
      <c r="AH26" s="3">
        <v>20.378</v>
      </c>
      <c r="AI26" s="7">
        <v>4.8410000000000002</v>
      </c>
      <c r="AJ26" s="7">
        <v>211.65199999999999</v>
      </c>
      <c r="AK26" s="7">
        <v>216.49299999999999</v>
      </c>
    </row>
    <row r="27" spans="3:37" x14ac:dyDescent="0.2">
      <c r="C27" s="2">
        <v>13.5</v>
      </c>
      <c r="D27" s="3">
        <v>546005</v>
      </c>
      <c r="E27" s="3">
        <v>73763</v>
      </c>
      <c r="F27" s="3">
        <v>0</v>
      </c>
      <c r="G27" s="3">
        <v>616517</v>
      </c>
      <c r="H27" s="3">
        <v>0</v>
      </c>
      <c r="I27" s="3">
        <v>0</v>
      </c>
      <c r="J27" s="3">
        <v>0</v>
      </c>
      <c r="K27" s="3">
        <v>7569755</v>
      </c>
      <c r="L27" s="3">
        <v>0</v>
      </c>
      <c r="M27" s="3">
        <v>0</v>
      </c>
      <c r="N27" s="3">
        <v>1483536</v>
      </c>
      <c r="O27" s="3">
        <v>1236285</v>
      </c>
      <c r="P27" s="3">
        <v>9053291</v>
      </c>
      <c r="Q27" s="3">
        <v>10289576</v>
      </c>
      <c r="R27" s="5">
        <v>1.2362850000000001</v>
      </c>
      <c r="S27" s="5">
        <v>9.0532909999999998</v>
      </c>
      <c r="T27" s="5">
        <v>10.289576</v>
      </c>
      <c r="W27" s="2">
        <v>13.5</v>
      </c>
      <c r="X27" s="6">
        <v>8.4499999999999993</v>
      </c>
      <c r="Y27" s="3">
        <v>1.1419999999999999</v>
      </c>
      <c r="Z27" s="3">
        <v>0</v>
      </c>
      <c r="AA27" s="3">
        <v>9.5410000000000004</v>
      </c>
      <c r="AB27" s="3">
        <v>0</v>
      </c>
      <c r="AC27" s="3">
        <v>0</v>
      </c>
      <c r="AD27" s="3">
        <v>0</v>
      </c>
      <c r="AE27" s="3">
        <v>117.146</v>
      </c>
      <c r="AF27" s="3">
        <v>0</v>
      </c>
      <c r="AG27" s="3">
        <v>0</v>
      </c>
      <c r="AH27" s="3">
        <v>22.957999999999998</v>
      </c>
      <c r="AI27" s="7">
        <v>19.132999999999999</v>
      </c>
      <c r="AJ27" s="7">
        <v>140.10399999999998</v>
      </c>
      <c r="AK27" s="7">
        <v>159.23699999999999</v>
      </c>
    </row>
    <row r="28" spans="3:37" x14ac:dyDescent="0.2">
      <c r="C28" s="2">
        <v>14</v>
      </c>
      <c r="D28" s="3">
        <v>2575156</v>
      </c>
      <c r="E28" s="3">
        <v>11709</v>
      </c>
      <c r="F28" s="3">
        <v>0</v>
      </c>
      <c r="G28" s="3">
        <v>154129</v>
      </c>
      <c r="H28" s="3">
        <v>0</v>
      </c>
      <c r="I28" s="3">
        <v>0</v>
      </c>
      <c r="J28" s="3">
        <v>0</v>
      </c>
      <c r="K28" s="3">
        <v>5068160</v>
      </c>
      <c r="L28" s="3">
        <v>0</v>
      </c>
      <c r="M28" s="3">
        <v>0</v>
      </c>
      <c r="N28" s="3">
        <v>960941</v>
      </c>
      <c r="O28" s="3">
        <v>2740994</v>
      </c>
      <c r="P28" s="3">
        <v>6029101</v>
      </c>
      <c r="Q28" s="3">
        <v>8770095</v>
      </c>
      <c r="R28" s="5">
        <v>2.7409940000000002</v>
      </c>
      <c r="S28" s="5">
        <v>6.0291009999999998</v>
      </c>
      <c r="T28" s="5">
        <v>8.7700949999999995</v>
      </c>
      <c r="W28" s="2">
        <v>14</v>
      </c>
      <c r="X28" s="3">
        <v>44.707000000000001</v>
      </c>
      <c r="Y28" s="3">
        <v>0.20300000000000001</v>
      </c>
      <c r="Z28" s="3">
        <v>0</v>
      </c>
      <c r="AA28" s="3">
        <v>2.6760000000000002</v>
      </c>
      <c r="AB28" s="3">
        <v>0</v>
      </c>
      <c r="AC28" s="3">
        <v>0</v>
      </c>
      <c r="AD28" s="3">
        <v>0</v>
      </c>
      <c r="AE28" s="3">
        <v>87.988</v>
      </c>
      <c r="AF28" s="3">
        <v>0</v>
      </c>
      <c r="AG28" s="3">
        <v>0</v>
      </c>
      <c r="AH28" s="3">
        <v>16.683</v>
      </c>
      <c r="AI28" s="7">
        <v>47.586000000000006</v>
      </c>
      <c r="AJ28" s="7">
        <v>104.67099999999999</v>
      </c>
      <c r="AK28" s="7">
        <v>152.25700000000001</v>
      </c>
    </row>
    <row r="29" spans="3:37" x14ac:dyDescent="0.2">
      <c r="C29" s="2">
        <v>14.5</v>
      </c>
      <c r="D29" s="3">
        <v>7195349</v>
      </c>
      <c r="E29" s="3">
        <v>23419</v>
      </c>
      <c r="F29" s="3">
        <v>0</v>
      </c>
      <c r="G29" s="3">
        <v>154129</v>
      </c>
      <c r="H29" s="3">
        <v>0</v>
      </c>
      <c r="I29" s="3">
        <v>0</v>
      </c>
      <c r="J29" s="3">
        <v>0</v>
      </c>
      <c r="K29" s="3">
        <v>0</v>
      </c>
      <c r="L29" s="3">
        <v>0</v>
      </c>
      <c r="M29" s="3">
        <v>0</v>
      </c>
      <c r="N29" s="3">
        <v>0</v>
      </c>
      <c r="O29" s="3">
        <v>7372897</v>
      </c>
      <c r="P29" s="3">
        <v>0</v>
      </c>
      <c r="Q29" s="3">
        <v>7372897</v>
      </c>
      <c r="R29" s="5">
        <v>7.372897</v>
      </c>
      <c r="S29" s="5">
        <v>0</v>
      </c>
      <c r="T29" s="5">
        <v>7.372897</v>
      </c>
      <c r="W29" s="2">
        <v>14.5</v>
      </c>
      <c r="X29" s="3">
        <v>139.58199999999999</v>
      </c>
      <c r="Y29" s="3">
        <v>0.45400000000000001</v>
      </c>
      <c r="Z29" s="3">
        <v>0</v>
      </c>
      <c r="AA29" s="6">
        <v>2.99</v>
      </c>
      <c r="AB29" s="3">
        <v>0</v>
      </c>
      <c r="AC29" s="3">
        <v>0</v>
      </c>
      <c r="AD29" s="3">
        <v>0</v>
      </c>
      <c r="AE29" s="3">
        <v>0</v>
      </c>
      <c r="AF29" s="3">
        <v>0</v>
      </c>
      <c r="AG29" s="3">
        <v>0</v>
      </c>
      <c r="AH29" s="3">
        <v>0</v>
      </c>
      <c r="AI29" s="7">
        <v>143.02600000000001</v>
      </c>
      <c r="AJ29" s="5">
        <v>0</v>
      </c>
      <c r="AK29" s="7">
        <v>143.02600000000001</v>
      </c>
    </row>
    <row r="30" spans="3:37" x14ac:dyDescent="0.2">
      <c r="C30" s="2">
        <v>15</v>
      </c>
      <c r="D30" s="3">
        <v>8942563</v>
      </c>
      <c r="E30" s="3">
        <v>0</v>
      </c>
      <c r="F30" s="3">
        <v>0</v>
      </c>
      <c r="G30" s="3">
        <v>1078904</v>
      </c>
      <c r="H30" s="3">
        <v>0</v>
      </c>
      <c r="I30" s="3">
        <v>0</v>
      </c>
      <c r="J30" s="3">
        <v>0</v>
      </c>
      <c r="K30" s="3">
        <v>1073346</v>
      </c>
      <c r="L30" s="3">
        <v>0</v>
      </c>
      <c r="M30" s="3">
        <v>0</v>
      </c>
      <c r="N30" s="3">
        <v>0</v>
      </c>
      <c r="O30" s="3">
        <v>10021467</v>
      </c>
      <c r="P30" s="3">
        <v>1073346</v>
      </c>
      <c r="Q30" s="3">
        <v>11094813</v>
      </c>
      <c r="R30" s="5">
        <v>10.021466999999999</v>
      </c>
      <c r="S30" s="5">
        <v>1.0733459999999999</v>
      </c>
      <c r="T30" s="5">
        <v>11.094813</v>
      </c>
      <c r="W30" s="2">
        <v>15</v>
      </c>
      <c r="X30" s="3">
        <v>193.124</v>
      </c>
      <c r="Y30" s="3">
        <v>0</v>
      </c>
      <c r="Z30" s="3">
        <v>0</v>
      </c>
      <c r="AA30" s="6">
        <v>23.3</v>
      </c>
      <c r="AB30" s="3">
        <v>0</v>
      </c>
      <c r="AC30" s="3">
        <v>0</v>
      </c>
      <c r="AD30" s="3">
        <v>0</v>
      </c>
      <c r="AE30" s="3">
        <v>23.18</v>
      </c>
      <c r="AF30" s="3">
        <v>0</v>
      </c>
      <c r="AG30" s="3">
        <v>0</v>
      </c>
      <c r="AH30" s="3">
        <v>0</v>
      </c>
      <c r="AI30" s="7">
        <v>216.42400000000001</v>
      </c>
      <c r="AJ30" s="7">
        <v>23.18</v>
      </c>
      <c r="AK30" s="7">
        <v>239.60400000000001</v>
      </c>
    </row>
    <row r="31" spans="3:37" x14ac:dyDescent="0.2">
      <c r="C31" s="2">
        <v>15.5</v>
      </c>
      <c r="D31" s="3">
        <v>8130505</v>
      </c>
      <c r="E31" s="3">
        <v>11709</v>
      </c>
      <c r="F31" s="3">
        <v>0</v>
      </c>
      <c r="G31" s="3">
        <v>616517</v>
      </c>
      <c r="H31" s="3">
        <v>0</v>
      </c>
      <c r="I31" s="3">
        <v>0</v>
      </c>
      <c r="J31" s="3">
        <v>0</v>
      </c>
      <c r="K31" s="3">
        <v>0</v>
      </c>
      <c r="L31" s="3">
        <v>0</v>
      </c>
      <c r="M31" s="3">
        <v>0</v>
      </c>
      <c r="N31" s="3">
        <v>0</v>
      </c>
      <c r="O31" s="3">
        <v>8758731</v>
      </c>
      <c r="P31" s="3">
        <v>0</v>
      </c>
      <c r="Q31" s="3">
        <v>8758731</v>
      </c>
      <c r="R31" s="5">
        <v>8.7587309999999992</v>
      </c>
      <c r="S31" s="5">
        <v>0</v>
      </c>
      <c r="T31" s="5">
        <v>8.7587309999999992</v>
      </c>
      <c r="W31" s="2">
        <v>15.5</v>
      </c>
      <c r="X31" s="3">
        <v>194.79900000000001</v>
      </c>
      <c r="Y31" s="3">
        <v>0.28100000000000003</v>
      </c>
      <c r="Z31" s="3">
        <v>0</v>
      </c>
      <c r="AA31" s="3">
        <v>14.771000000000001</v>
      </c>
      <c r="AB31" s="3">
        <v>0</v>
      </c>
      <c r="AC31" s="3">
        <v>0</v>
      </c>
      <c r="AD31" s="3">
        <v>0</v>
      </c>
      <c r="AE31" s="3">
        <v>0</v>
      </c>
      <c r="AF31" s="3">
        <v>0</v>
      </c>
      <c r="AG31" s="3">
        <v>0</v>
      </c>
      <c r="AH31" s="3">
        <v>0</v>
      </c>
      <c r="AI31" s="7">
        <v>209.851</v>
      </c>
      <c r="AJ31" s="5">
        <v>0</v>
      </c>
      <c r="AK31" s="7">
        <v>209.851</v>
      </c>
    </row>
    <row r="32" spans="3:37" x14ac:dyDescent="0.2">
      <c r="C32" s="2">
        <v>16</v>
      </c>
      <c r="D32" s="3">
        <v>6039804</v>
      </c>
      <c r="E32" s="3">
        <v>11709</v>
      </c>
      <c r="F32" s="3">
        <v>0</v>
      </c>
      <c r="G32" s="3">
        <v>154129</v>
      </c>
      <c r="H32" s="3">
        <v>0</v>
      </c>
      <c r="I32" s="3">
        <v>0</v>
      </c>
      <c r="J32" s="3">
        <v>0</v>
      </c>
      <c r="K32" s="3">
        <v>0</v>
      </c>
      <c r="L32" s="3">
        <v>0</v>
      </c>
      <c r="M32" s="3">
        <v>0</v>
      </c>
      <c r="N32" s="3">
        <v>0</v>
      </c>
      <c r="O32" s="3">
        <v>6205642</v>
      </c>
      <c r="P32" s="3">
        <v>0</v>
      </c>
      <c r="Q32" s="3">
        <v>6205642</v>
      </c>
      <c r="R32" s="5">
        <v>6.2056420000000001</v>
      </c>
      <c r="S32" s="5">
        <v>0</v>
      </c>
      <c r="T32" s="5">
        <v>6.2056420000000001</v>
      </c>
      <c r="W32" s="2">
        <v>16</v>
      </c>
      <c r="X32" s="3">
        <v>160.02099999999999</v>
      </c>
      <c r="Y32" s="6">
        <v>0.31</v>
      </c>
      <c r="Z32" s="3">
        <v>0</v>
      </c>
      <c r="AA32" s="3">
        <v>4.0839999999999996</v>
      </c>
      <c r="AB32" s="3">
        <v>0</v>
      </c>
      <c r="AC32" s="3">
        <v>0</v>
      </c>
      <c r="AD32" s="3">
        <v>0</v>
      </c>
      <c r="AE32" s="3">
        <v>0</v>
      </c>
      <c r="AF32" s="3">
        <v>0</v>
      </c>
      <c r="AG32" s="3">
        <v>0</v>
      </c>
      <c r="AH32" s="3">
        <v>0</v>
      </c>
      <c r="AI32" s="7">
        <v>164.41499999999999</v>
      </c>
      <c r="AJ32" s="5">
        <v>0</v>
      </c>
      <c r="AK32" s="7">
        <v>164.41499999999999</v>
      </c>
    </row>
    <row r="33" spans="3:37" x14ac:dyDescent="0.2">
      <c r="C33" s="2">
        <v>16.5</v>
      </c>
      <c r="D33" s="3">
        <v>3246246</v>
      </c>
      <c r="E33" s="3">
        <v>11709</v>
      </c>
      <c r="F33" s="3">
        <v>0</v>
      </c>
      <c r="G33" s="3">
        <v>0</v>
      </c>
      <c r="H33" s="3">
        <v>0</v>
      </c>
      <c r="I33" s="3">
        <v>0</v>
      </c>
      <c r="J33" s="3">
        <v>0</v>
      </c>
      <c r="K33" s="3">
        <v>0</v>
      </c>
      <c r="L33" s="3">
        <v>0</v>
      </c>
      <c r="M33" s="3">
        <v>0</v>
      </c>
      <c r="N33" s="3">
        <v>0</v>
      </c>
      <c r="O33" s="3">
        <v>3257955</v>
      </c>
      <c r="P33" s="3">
        <v>0</v>
      </c>
      <c r="Q33" s="3">
        <v>3257955</v>
      </c>
      <c r="R33" s="5">
        <v>3.2579549999999999</v>
      </c>
      <c r="S33" s="5">
        <v>0</v>
      </c>
      <c r="T33" s="5">
        <v>3.2579549999999999</v>
      </c>
      <c r="W33" s="2">
        <v>16.5</v>
      </c>
      <c r="X33" s="3">
        <v>94.819000000000003</v>
      </c>
      <c r="Y33" s="3">
        <v>0.34200000000000003</v>
      </c>
      <c r="Z33" s="3">
        <v>0</v>
      </c>
      <c r="AA33" s="3">
        <v>0</v>
      </c>
      <c r="AB33" s="3">
        <v>0</v>
      </c>
      <c r="AC33" s="3">
        <v>0</v>
      </c>
      <c r="AD33" s="3">
        <v>0</v>
      </c>
      <c r="AE33" s="3">
        <v>0</v>
      </c>
      <c r="AF33" s="3">
        <v>0</v>
      </c>
      <c r="AG33" s="3">
        <v>0</v>
      </c>
      <c r="AH33" s="3">
        <v>0</v>
      </c>
      <c r="AI33" s="7">
        <v>95.161000000000001</v>
      </c>
      <c r="AJ33" s="5">
        <v>0</v>
      </c>
      <c r="AK33" s="7">
        <v>95.161000000000001</v>
      </c>
    </row>
    <row r="34" spans="3:37" x14ac:dyDescent="0.2">
      <c r="C34" s="2">
        <v>17</v>
      </c>
      <c r="D34" s="3">
        <v>998692</v>
      </c>
      <c r="E34" s="3">
        <v>0</v>
      </c>
      <c r="F34" s="3">
        <v>0</v>
      </c>
      <c r="G34" s="3">
        <v>0</v>
      </c>
      <c r="H34" s="3">
        <v>0</v>
      </c>
      <c r="I34" s="3">
        <v>0</v>
      </c>
      <c r="J34" s="3">
        <v>0</v>
      </c>
      <c r="K34" s="3">
        <v>0</v>
      </c>
      <c r="L34" s="3">
        <v>0</v>
      </c>
      <c r="M34" s="3">
        <v>0</v>
      </c>
      <c r="N34" s="3">
        <v>0</v>
      </c>
      <c r="O34" s="3">
        <v>998692</v>
      </c>
      <c r="P34" s="3">
        <v>0</v>
      </c>
      <c r="Q34" s="3">
        <v>998692</v>
      </c>
      <c r="R34" s="5">
        <v>0.99869200000000002</v>
      </c>
      <c r="S34" s="5">
        <v>0</v>
      </c>
      <c r="T34" s="5">
        <v>0.99869200000000002</v>
      </c>
      <c r="W34" s="2">
        <v>17</v>
      </c>
      <c r="X34" s="3">
        <v>32.067</v>
      </c>
      <c r="Y34" s="3">
        <v>0</v>
      </c>
      <c r="Z34" s="3">
        <v>0</v>
      </c>
      <c r="AA34" s="3">
        <v>0</v>
      </c>
      <c r="AB34" s="3">
        <v>0</v>
      </c>
      <c r="AC34" s="3">
        <v>0</v>
      </c>
      <c r="AD34" s="3">
        <v>0</v>
      </c>
      <c r="AE34" s="3">
        <v>0</v>
      </c>
      <c r="AF34" s="3">
        <v>0</v>
      </c>
      <c r="AG34" s="3">
        <v>0</v>
      </c>
      <c r="AH34" s="3">
        <v>0</v>
      </c>
      <c r="AI34" s="7">
        <v>32.067</v>
      </c>
      <c r="AJ34" s="5">
        <v>0</v>
      </c>
      <c r="AK34" s="7">
        <v>32.067</v>
      </c>
    </row>
    <row r="35" spans="3:37" x14ac:dyDescent="0.2">
      <c r="C35" s="2">
        <v>17.5</v>
      </c>
      <c r="D35" s="3">
        <v>109201</v>
      </c>
      <c r="E35" s="3">
        <v>0</v>
      </c>
      <c r="F35" s="3">
        <v>0</v>
      </c>
      <c r="G35" s="3">
        <v>0</v>
      </c>
      <c r="H35" s="3">
        <v>0</v>
      </c>
      <c r="I35" s="3">
        <v>0</v>
      </c>
      <c r="J35" s="3">
        <v>0</v>
      </c>
      <c r="K35" s="3">
        <v>0</v>
      </c>
      <c r="L35" s="3">
        <v>0</v>
      </c>
      <c r="M35" s="3">
        <v>0</v>
      </c>
      <c r="N35" s="3">
        <v>0</v>
      </c>
      <c r="O35" s="3">
        <v>109201</v>
      </c>
      <c r="P35" s="3">
        <v>0</v>
      </c>
      <c r="Q35" s="3">
        <v>109201</v>
      </c>
      <c r="R35" s="5">
        <v>0.10920100000000001</v>
      </c>
      <c r="S35" s="5">
        <v>0</v>
      </c>
      <c r="T35" s="5">
        <v>0.10920100000000001</v>
      </c>
      <c r="W35" s="2">
        <v>17.5</v>
      </c>
      <c r="X35" s="3">
        <v>3.8439999999999999</v>
      </c>
      <c r="Y35" s="3">
        <v>0</v>
      </c>
      <c r="Z35" s="3">
        <v>0</v>
      </c>
      <c r="AA35" s="3">
        <v>0</v>
      </c>
      <c r="AB35" s="3">
        <v>0</v>
      </c>
      <c r="AC35" s="3">
        <v>0</v>
      </c>
      <c r="AD35" s="3">
        <v>0</v>
      </c>
      <c r="AE35" s="3">
        <v>0</v>
      </c>
      <c r="AF35" s="3">
        <v>0</v>
      </c>
      <c r="AG35" s="3">
        <v>0</v>
      </c>
      <c r="AH35" s="3">
        <v>0</v>
      </c>
      <c r="AI35" s="7">
        <v>3.8439999999999999</v>
      </c>
      <c r="AJ35" s="5">
        <v>0</v>
      </c>
      <c r="AK35" s="7">
        <v>3.8439999999999999</v>
      </c>
    </row>
    <row r="36" spans="3:37" x14ac:dyDescent="0.2">
      <c r="C36" s="2">
        <v>18</v>
      </c>
      <c r="D36" s="3">
        <v>0</v>
      </c>
      <c r="E36" s="3">
        <v>0</v>
      </c>
      <c r="F36" s="3">
        <v>0</v>
      </c>
      <c r="G36" s="3">
        <v>0</v>
      </c>
      <c r="H36" s="3">
        <v>0</v>
      </c>
      <c r="I36" s="3">
        <v>0</v>
      </c>
      <c r="J36" s="3">
        <v>0</v>
      </c>
      <c r="K36" s="3">
        <v>0</v>
      </c>
      <c r="L36" s="3">
        <v>0</v>
      </c>
      <c r="M36" s="3">
        <v>0</v>
      </c>
      <c r="N36" s="3">
        <v>0</v>
      </c>
      <c r="O36" s="3">
        <v>0</v>
      </c>
      <c r="P36" s="3">
        <v>0</v>
      </c>
      <c r="Q36" s="3">
        <v>0</v>
      </c>
      <c r="R36" s="4">
        <v>0</v>
      </c>
      <c r="S36" s="4">
        <v>0</v>
      </c>
      <c r="T36" s="4">
        <v>0</v>
      </c>
      <c r="W36" s="2">
        <v>18</v>
      </c>
      <c r="X36" s="3">
        <v>0</v>
      </c>
      <c r="Y36" s="3">
        <v>0</v>
      </c>
      <c r="Z36" s="3">
        <v>0</v>
      </c>
      <c r="AA36" s="3">
        <v>0</v>
      </c>
      <c r="AB36" s="3">
        <v>0</v>
      </c>
      <c r="AC36" s="3">
        <v>0</v>
      </c>
      <c r="AD36" s="3">
        <v>0</v>
      </c>
      <c r="AE36" s="3">
        <v>0</v>
      </c>
      <c r="AF36" s="3">
        <v>0</v>
      </c>
      <c r="AG36" s="3">
        <v>0</v>
      </c>
      <c r="AH36" s="3">
        <v>0</v>
      </c>
      <c r="AI36" s="4">
        <v>0</v>
      </c>
      <c r="AJ36" s="4">
        <v>0</v>
      </c>
      <c r="AK36" s="4">
        <v>0</v>
      </c>
    </row>
    <row r="37" spans="3:37" x14ac:dyDescent="0.2">
      <c r="C37" s="2">
        <v>18.5</v>
      </c>
      <c r="D37" s="3">
        <v>0</v>
      </c>
      <c r="E37" s="3">
        <v>0</v>
      </c>
      <c r="F37" s="3">
        <v>0</v>
      </c>
      <c r="G37" s="3">
        <v>0</v>
      </c>
      <c r="H37" s="3">
        <v>0</v>
      </c>
      <c r="I37" s="3">
        <v>0</v>
      </c>
      <c r="J37" s="3">
        <v>0</v>
      </c>
      <c r="K37" s="3">
        <v>0</v>
      </c>
      <c r="L37" s="3">
        <v>0</v>
      </c>
      <c r="M37" s="3">
        <v>0</v>
      </c>
      <c r="N37" s="3">
        <v>0</v>
      </c>
      <c r="O37" s="3">
        <v>0</v>
      </c>
      <c r="P37" s="3">
        <v>0</v>
      </c>
      <c r="Q37" s="3">
        <v>0</v>
      </c>
      <c r="R37" s="4">
        <v>0</v>
      </c>
      <c r="S37" s="4">
        <v>0</v>
      </c>
      <c r="T37" s="4">
        <v>0</v>
      </c>
      <c r="W37" s="2">
        <v>18.5</v>
      </c>
      <c r="X37" s="3">
        <v>0</v>
      </c>
      <c r="Y37" s="3">
        <v>0</v>
      </c>
      <c r="Z37" s="3">
        <v>0</v>
      </c>
      <c r="AA37" s="3">
        <v>0</v>
      </c>
      <c r="AB37" s="3">
        <v>0</v>
      </c>
      <c r="AC37" s="3">
        <v>0</v>
      </c>
      <c r="AD37" s="3">
        <v>0</v>
      </c>
      <c r="AE37" s="3">
        <v>0</v>
      </c>
      <c r="AF37" s="3">
        <v>0</v>
      </c>
      <c r="AG37" s="3">
        <v>0</v>
      </c>
      <c r="AH37" s="3">
        <v>0</v>
      </c>
      <c r="AI37" s="4">
        <v>0</v>
      </c>
      <c r="AJ37" s="4">
        <v>0</v>
      </c>
      <c r="AK37" s="4">
        <v>0</v>
      </c>
    </row>
    <row r="38" spans="3:37" x14ac:dyDescent="0.2">
      <c r="C38" s="1" t="s">
        <v>19</v>
      </c>
      <c r="D38" s="3">
        <v>37783521</v>
      </c>
      <c r="E38" s="3">
        <v>3477705</v>
      </c>
      <c r="F38" s="3">
        <v>100040</v>
      </c>
      <c r="G38" s="3">
        <v>5086261</v>
      </c>
      <c r="H38" s="3">
        <v>68218187</v>
      </c>
      <c r="I38" s="3">
        <v>682376777</v>
      </c>
      <c r="J38" s="3">
        <v>811055997</v>
      </c>
      <c r="K38" s="3">
        <v>446016345</v>
      </c>
      <c r="L38" s="3">
        <v>1832071634</v>
      </c>
      <c r="M38" s="3">
        <v>1124570051</v>
      </c>
      <c r="N38" s="3">
        <v>216596282</v>
      </c>
      <c r="O38" s="3">
        <v>114665714</v>
      </c>
      <c r="P38" s="3">
        <v>5112687086</v>
      </c>
      <c r="Q38" s="3">
        <v>5227352800</v>
      </c>
      <c r="R38" s="56">
        <v>114.66571399999999</v>
      </c>
      <c r="S38" s="56">
        <v>5112.6870859999999</v>
      </c>
      <c r="T38" s="56">
        <v>5227.3527999999997</v>
      </c>
      <c r="W38" s="1" t="s">
        <v>18</v>
      </c>
      <c r="X38" s="4">
        <v>871.4129999999999</v>
      </c>
      <c r="Y38" s="7">
        <v>27.789999999999992</v>
      </c>
      <c r="Z38" s="4">
        <v>0.44500000000000001</v>
      </c>
      <c r="AA38" s="4">
        <v>81.098000000000013</v>
      </c>
      <c r="AB38" s="4">
        <v>354.66100000000006</v>
      </c>
      <c r="AC38" s="4">
        <v>3547.6239999999998</v>
      </c>
      <c r="AD38" s="4">
        <v>5507.4019999999991</v>
      </c>
      <c r="AE38" s="7">
        <v>4308.1100000000006</v>
      </c>
      <c r="AF38" s="4">
        <v>8588.4470000000001</v>
      </c>
      <c r="AG38" s="4">
        <v>5769.183</v>
      </c>
      <c r="AH38" s="4">
        <v>1770.5919999999999</v>
      </c>
      <c r="AI38" s="7">
        <v>1335.4069999999999</v>
      </c>
      <c r="AJ38" s="7">
        <v>29491.358</v>
      </c>
      <c r="AK38" s="7">
        <v>30826.765000000003</v>
      </c>
    </row>
    <row r="39" spans="3:37" x14ac:dyDescent="0.2">
      <c r="C39" s="1" t="s">
        <v>20</v>
      </c>
      <c r="D39" s="5">
        <v>37.783521</v>
      </c>
      <c r="E39" s="5">
        <v>3.4777049999999998</v>
      </c>
      <c r="F39" s="8">
        <v>0.10004</v>
      </c>
      <c r="G39" s="5">
        <v>5.0862610000000004</v>
      </c>
      <c r="H39" s="5">
        <v>68.218187</v>
      </c>
      <c r="I39" s="5">
        <v>682.37677699999995</v>
      </c>
      <c r="J39" s="5">
        <v>811.05599700000005</v>
      </c>
      <c r="K39" s="5">
        <v>446.016345</v>
      </c>
      <c r="L39" s="5">
        <v>1832.0716339999999</v>
      </c>
      <c r="M39" s="5">
        <v>1124.5700509999999</v>
      </c>
      <c r="N39" s="5">
        <v>216.596282</v>
      </c>
      <c r="O39" s="57"/>
      <c r="P39" s="57"/>
      <c r="Q39" s="57"/>
      <c r="R39" s="56"/>
      <c r="S39" s="56"/>
      <c r="T39" s="56"/>
    </row>
  </sheetData>
  <mergeCells count="20">
    <mergeCell ref="R38:R39"/>
    <mergeCell ref="S38:S39"/>
    <mergeCell ref="T38:T39"/>
    <mergeCell ref="O39:Q39"/>
    <mergeCell ref="L12:L13"/>
    <mergeCell ref="M12:M13"/>
    <mergeCell ref="N12:N13"/>
    <mergeCell ref="O12:Q12"/>
    <mergeCell ref="R12:T12"/>
    <mergeCell ref="W12:AK12"/>
    <mergeCell ref="C11:T11"/>
    <mergeCell ref="C12:C13"/>
    <mergeCell ref="D12:D13"/>
    <mergeCell ref="E12:E13"/>
    <mergeCell ref="F12:F13"/>
    <mergeCell ref="G12:G13"/>
    <mergeCell ref="H12:H13"/>
    <mergeCell ref="I12:I13"/>
    <mergeCell ref="J12:J13"/>
    <mergeCell ref="K12:K13"/>
  </mergeCells>
  <pageMargins left="0.7" right="0.7" top="0.75" bottom="0.75" header="0.3" footer="0.3"/>
  <pageSetup paperSize="9" orientation="portrait" horizontalDpi="30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4:I45"/>
  <sheetViews>
    <sheetView topLeftCell="A22" workbookViewId="0">
      <selection activeCell="G49" sqref="G49"/>
    </sheetView>
  </sheetViews>
  <sheetFormatPr baseColWidth="10" defaultRowHeight="15" x14ac:dyDescent="0.2"/>
  <cols>
    <col min="5" max="5" width="13.83203125" bestFit="1" customWidth="1"/>
    <col min="6" max="6" width="12.6640625" bestFit="1" customWidth="1"/>
    <col min="7" max="7" width="12.5" bestFit="1" customWidth="1"/>
  </cols>
  <sheetData>
    <row r="14" spans="2:9" x14ac:dyDescent="0.2">
      <c r="B14" s="9" t="s">
        <v>21</v>
      </c>
      <c r="C14" s="9" t="s">
        <v>22</v>
      </c>
      <c r="D14" s="9" t="s">
        <v>23</v>
      </c>
      <c r="E14" s="9" t="s">
        <v>24</v>
      </c>
      <c r="F14" s="9" t="s">
        <v>25</v>
      </c>
      <c r="G14" s="9" t="s">
        <v>26</v>
      </c>
      <c r="H14" s="9" t="s">
        <v>27</v>
      </c>
      <c r="I14" s="9" t="s">
        <v>28</v>
      </c>
    </row>
    <row r="15" spans="2:9" x14ac:dyDescent="0.2">
      <c r="C15" s="9">
        <v>0</v>
      </c>
      <c r="D15" s="10">
        <v>74799.946140226704</v>
      </c>
      <c r="E15" s="11">
        <v>9.9622313993308804</v>
      </c>
      <c r="F15" s="11">
        <v>5.742857713634792</v>
      </c>
      <c r="G15" s="10">
        <v>429565.4476708679</v>
      </c>
      <c r="H15" s="10">
        <v>74.799946140226709</v>
      </c>
      <c r="I15" s="10">
        <v>429.56544767086791</v>
      </c>
    </row>
    <row r="16" spans="2:9" x14ac:dyDescent="0.2">
      <c r="C16" s="9">
        <v>1</v>
      </c>
      <c r="D16">
        <v>32691.325441345463</v>
      </c>
      <c r="E16" s="11">
        <v>15.346999587650373</v>
      </c>
      <c r="F16" s="11">
        <v>22.367331241523527</v>
      </c>
      <c r="G16" s="10">
        <v>731217.70487101923</v>
      </c>
      <c r="H16" s="10">
        <v>32.691325441345462</v>
      </c>
      <c r="I16" s="10">
        <v>731.21770487101924</v>
      </c>
    </row>
    <row r="17" spans="2:9" x14ac:dyDescent="0.2">
      <c r="C17" s="9">
        <v>2</v>
      </c>
      <c r="D17" s="10">
        <v>7174.4424184278669</v>
      </c>
      <c r="E17" s="11">
        <v>15.787218047018825</v>
      </c>
      <c r="F17" s="11">
        <v>24.339374924109705</v>
      </c>
      <c r="G17" s="10">
        <v>174621.4438935522</v>
      </c>
      <c r="H17" s="10">
        <v>7.1744424184278666</v>
      </c>
      <c r="I17" s="10">
        <v>174.6214438935522</v>
      </c>
    </row>
    <row r="18" spans="2:9" x14ac:dyDescent="0.2">
      <c r="C18" s="9">
        <v>3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</row>
    <row r="19" spans="2:9" x14ac:dyDescent="0.2">
      <c r="C19" s="9" t="s">
        <v>18</v>
      </c>
      <c r="D19" s="10">
        <v>114665.71400000002</v>
      </c>
      <c r="E19" s="11">
        <v>11.861894628764095</v>
      </c>
      <c r="F19" s="11">
        <v>11.646067074901215</v>
      </c>
      <c r="G19" s="10">
        <v>1335404.5964354393</v>
      </c>
      <c r="H19" s="10">
        <v>114.66571400000002</v>
      </c>
      <c r="I19" s="10">
        <v>1335.4045964354393</v>
      </c>
    </row>
    <row r="20" spans="2:9" x14ac:dyDescent="0.2">
      <c r="C20" s="9" t="s">
        <v>29</v>
      </c>
      <c r="D20">
        <v>1335407</v>
      </c>
      <c r="E20" s="9"/>
      <c r="F20" s="9"/>
      <c r="G20" s="9"/>
      <c r="H20" s="9"/>
      <c r="I20" s="9"/>
    </row>
    <row r="21" spans="2:9" x14ac:dyDescent="0.2">
      <c r="C21" s="9" t="s">
        <v>30</v>
      </c>
      <c r="D21" s="12">
        <v>1.0000017998774058</v>
      </c>
      <c r="E21" s="11"/>
      <c r="F21" s="11"/>
      <c r="G21" s="10"/>
      <c r="H21" s="10"/>
      <c r="I21" s="10"/>
    </row>
    <row r="26" spans="2:9" x14ac:dyDescent="0.2">
      <c r="B26" s="9" t="s">
        <v>31</v>
      </c>
      <c r="C26" s="9" t="s">
        <v>22</v>
      </c>
      <c r="D26" s="9" t="s">
        <v>23</v>
      </c>
      <c r="E26" s="9" t="s">
        <v>24</v>
      </c>
      <c r="F26" s="9" t="s">
        <v>25</v>
      </c>
      <c r="G26" s="9" t="s">
        <v>26</v>
      </c>
      <c r="H26" s="9" t="s">
        <v>27</v>
      </c>
      <c r="I26" s="9" t="s">
        <v>28</v>
      </c>
    </row>
    <row r="27" spans="2:9" x14ac:dyDescent="0.2">
      <c r="C27" s="9">
        <v>0</v>
      </c>
      <c r="D27" s="10">
        <v>5042398.1146382093</v>
      </c>
      <c r="E27" s="11">
        <v>9.9835318925479655</v>
      </c>
      <c r="F27" s="11">
        <v>5.7093763176794745</v>
      </c>
      <c r="G27" s="10">
        <v>28788948.380027026</v>
      </c>
      <c r="H27" s="10">
        <v>5042.3981146382093</v>
      </c>
      <c r="I27" s="10">
        <v>28788.948380027025</v>
      </c>
    </row>
    <row r="28" spans="2:9" x14ac:dyDescent="0.2">
      <c r="C28" s="9">
        <v>1</v>
      </c>
      <c r="D28">
        <v>70217.414961790375</v>
      </c>
      <c r="E28" s="11">
        <v>11.781767278614353</v>
      </c>
      <c r="F28" s="11">
        <v>9.9813474493653569</v>
      </c>
      <c r="G28" s="10">
        <v>700864.41572989523</v>
      </c>
      <c r="H28" s="10">
        <v>70.217414961790368</v>
      </c>
      <c r="I28" s="10">
        <v>700.8644157298952</v>
      </c>
    </row>
    <row r="29" spans="2:9" x14ac:dyDescent="0.2">
      <c r="C29" s="9">
        <v>2</v>
      </c>
      <c r="D29" s="10">
        <v>71.556399999999996</v>
      </c>
      <c r="E29" s="11">
        <v>15.249999999999998</v>
      </c>
      <c r="F29" s="11">
        <v>21.596039725176279</v>
      </c>
      <c r="G29" s="10">
        <v>1545.3348569906038</v>
      </c>
      <c r="H29" s="10">
        <v>7.1556399999999992E-2</v>
      </c>
      <c r="I29" s="10">
        <v>1.5453348569906038</v>
      </c>
    </row>
    <row r="30" spans="2:9" x14ac:dyDescent="0.2">
      <c r="C30" s="9">
        <v>3</v>
      </c>
      <c r="D30">
        <v>0</v>
      </c>
      <c r="E30">
        <v>0</v>
      </c>
      <c r="F30">
        <v>0</v>
      </c>
      <c r="G30">
        <v>0</v>
      </c>
      <c r="H30">
        <v>0</v>
      </c>
      <c r="I30">
        <v>0</v>
      </c>
    </row>
    <row r="31" spans="2:9" x14ac:dyDescent="0.2">
      <c r="C31" s="9" t="s">
        <v>18</v>
      </c>
      <c r="D31" s="10">
        <v>5112687.0860000001</v>
      </c>
      <c r="E31" s="11">
        <v>10.00830248532445</v>
      </c>
      <c r="F31" s="11">
        <v>5.7682697248125532</v>
      </c>
      <c r="G31" s="10">
        <v>29491358.130613912</v>
      </c>
      <c r="H31" s="10">
        <v>5112.6870859999999</v>
      </c>
      <c r="I31" s="10">
        <v>29491.358130613913</v>
      </c>
    </row>
    <row r="32" spans="2:9" x14ac:dyDescent="0.2">
      <c r="C32" s="9" t="s">
        <v>29</v>
      </c>
      <c r="D32">
        <v>29491358</v>
      </c>
      <c r="E32" s="9"/>
      <c r="F32" s="9"/>
      <c r="G32" s="9"/>
      <c r="H32" s="9"/>
      <c r="I32" s="9"/>
    </row>
    <row r="33" spans="2:9" x14ac:dyDescent="0.2">
      <c r="C33" s="9" t="s">
        <v>30</v>
      </c>
      <c r="D33" s="12">
        <v>0.9999999955711123</v>
      </c>
      <c r="E33" s="11"/>
      <c r="F33" s="11"/>
      <c r="G33" s="10"/>
      <c r="H33" s="10"/>
      <c r="I33" s="10"/>
    </row>
    <row r="38" spans="2:9" x14ac:dyDescent="0.2">
      <c r="B38" s="9" t="s">
        <v>40</v>
      </c>
      <c r="C38" s="9" t="s">
        <v>22</v>
      </c>
      <c r="D38" s="9" t="s">
        <v>23</v>
      </c>
      <c r="E38" s="9" t="s">
        <v>24</v>
      </c>
      <c r="F38" s="9" t="s">
        <v>25</v>
      </c>
      <c r="G38" s="9" t="s">
        <v>26</v>
      </c>
      <c r="H38" s="9" t="s">
        <v>27</v>
      </c>
      <c r="I38" s="9" t="s">
        <v>28</v>
      </c>
    </row>
    <row r="39" spans="2:9" x14ac:dyDescent="0.2">
      <c r="C39" s="9">
        <v>0</v>
      </c>
      <c r="D39" s="10">
        <v>5117198.0607784363</v>
      </c>
      <c r="E39" s="11">
        <v>9.9832205354876233</v>
      </c>
      <c r="F39" s="11">
        <v>5.7098657274276228</v>
      </c>
      <c r="G39" s="10">
        <v>29218513.827697888</v>
      </c>
      <c r="H39" s="10">
        <v>5117.1980607784362</v>
      </c>
      <c r="I39" s="10">
        <v>29218.513827697887</v>
      </c>
    </row>
    <row r="40" spans="2:9" x14ac:dyDescent="0.2">
      <c r="C40" s="9">
        <v>1</v>
      </c>
      <c r="D40" s="10">
        <v>102908.74040313585</v>
      </c>
      <c r="E40" s="11">
        <v>12.914345223229294</v>
      </c>
      <c r="F40" s="11">
        <v>13.916039735700387</v>
      </c>
      <c r="G40" s="10">
        <v>1432082.1206009143</v>
      </c>
      <c r="H40" s="10">
        <v>102.90874040313585</v>
      </c>
      <c r="I40" s="10">
        <v>1432.0821206009143</v>
      </c>
    </row>
    <row r="41" spans="2:9" x14ac:dyDescent="0.2">
      <c r="C41" s="9">
        <v>2</v>
      </c>
      <c r="D41" s="10">
        <v>7245.9988184278682</v>
      </c>
      <c r="E41" s="11">
        <v>15.781912858538538</v>
      </c>
      <c r="F41" s="11">
        <v>24.312283670612704</v>
      </c>
      <c r="G41" s="10">
        <v>176166.77875054281</v>
      </c>
      <c r="H41" s="10">
        <v>7.2459988184278679</v>
      </c>
      <c r="I41" s="10">
        <v>176.16677875054282</v>
      </c>
    </row>
    <row r="42" spans="2:9" x14ac:dyDescent="0.2">
      <c r="C42" s="9">
        <v>3</v>
      </c>
      <c r="D42">
        <v>0</v>
      </c>
      <c r="E42">
        <v>0</v>
      </c>
      <c r="F42">
        <v>0</v>
      </c>
      <c r="G42">
        <v>0</v>
      </c>
      <c r="H42">
        <v>0</v>
      </c>
      <c r="I42">
        <v>0</v>
      </c>
    </row>
    <row r="43" spans="2:9" x14ac:dyDescent="0.2">
      <c r="C43" s="9" t="s">
        <v>18</v>
      </c>
      <c r="D43" s="10">
        <v>5227352.8000000007</v>
      </c>
      <c r="E43" s="11">
        <v>10.048962351747141</v>
      </c>
      <c r="F43" s="11">
        <v>5.8972034041875538</v>
      </c>
      <c r="G43" s="10">
        <v>30826762.727049343</v>
      </c>
      <c r="H43" s="10">
        <v>5227.3528000000006</v>
      </c>
      <c r="I43" s="10">
        <v>30826.762727049343</v>
      </c>
    </row>
    <row r="44" spans="2:9" x14ac:dyDescent="0.2">
      <c r="C44" s="9" t="s">
        <v>29</v>
      </c>
      <c r="D44">
        <v>30826765</v>
      </c>
      <c r="E44" s="9"/>
      <c r="F44" s="9"/>
      <c r="G44" s="9"/>
      <c r="H44" s="9"/>
      <c r="I44" s="9"/>
    </row>
    <row r="45" spans="2:9" x14ac:dyDescent="0.2">
      <c r="C45" s="9" t="s">
        <v>30</v>
      </c>
      <c r="D45" s="12">
        <v>1.0000000737330312</v>
      </c>
      <c r="E45" s="11"/>
      <c r="F45" s="11"/>
      <c r="G45" s="10"/>
      <c r="H45" s="10"/>
      <c r="I45" s="10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12</vt:i4>
      </vt:variant>
    </vt:vector>
  </HeadingPairs>
  <TitlesOfParts>
    <vt:vector size="12" baseType="lpstr">
      <vt:lpstr>ECOCADIZ-RECLUTAS 1112_Maps</vt:lpstr>
      <vt:lpstr>ECOCADIZ-REC 1112_Estim-size</vt:lpstr>
      <vt:lpstr>ECOCADIZ-REC 1112_Estim-age</vt:lpstr>
      <vt:lpstr>ECOCADIZ-RECLUTAS 2014-10_Maps</vt:lpstr>
      <vt:lpstr>ECOCADIZ_REC 2014-10_Estim-size</vt:lpstr>
      <vt:lpstr>ECOCADIZ-REC 2014-10_Estim-age</vt:lpstr>
      <vt:lpstr>ECOCADIZ-RECLUTAS 2015-10_Maps</vt:lpstr>
      <vt:lpstr>ECOCADIZ-REC 2015-10_Estim-size</vt:lpstr>
      <vt:lpstr>ECOCADIZ-REC 2015-10_Estim-age</vt:lpstr>
      <vt:lpstr>ECOCADIZ-RECLUTAS 2016-10_Maps</vt:lpstr>
      <vt:lpstr>ECOCADIZ-REC 2016-10_Estim-size</vt:lpstr>
      <vt:lpstr>ECOCADIZ-REC 2016-10_Estim-age</vt:lpstr>
    </vt:vector>
  </TitlesOfParts>
  <Company>IEO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Fernando Ramos</dc:creator>
  <cp:lastModifiedBy>maria jose zuñiga basualto</cp:lastModifiedBy>
  <dcterms:created xsi:type="dcterms:W3CDTF">2017-07-24T16:55:11Z</dcterms:created>
  <dcterms:modified xsi:type="dcterms:W3CDTF">2023-09-21T11:16:10Z</dcterms:modified>
</cp:coreProperties>
</file>